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1340" windowHeight="6360" tabRatio="935" activeTab="3"/>
  </bookViews>
  <sheets>
    <sheet name="30.000&lt;RB&lt;5.186.000" sheetId="1" r:id="rId1"/>
    <sheet name="30.000&lt;D&lt;207.000" sheetId="2" r:id="rId2"/>
    <sheet name="30.000&lt;U&lt;207.000" sheetId="3" r:id="rId3"/>
    <sheet name="U&gt;207.000" sheetId="4" r:id="rId4"/>
  </sheets>
  <definedNames/>
  <calcPr fullCalcOnLoad="1"/>
</workbook>
</file>

<file path=xl/sharedStrings.xml><?xml version="1.0" encoding="utf-8"?>
<sst xmlns="http://schemas.openxmlformats.org/spreadsheetml/2006/main" count="979" uniqueCount="609">
  <si>
    <t xml:space="preserve">L.p. </t>
  </si>
  <si>
    <t>ROBOTY BUDOWLANE</t>
  </si>
  <si>
    <t>Szacunkowa wartość zamówienia EURO</t>
  </si>
  <si>
    <t>Rozpoczęcie</t>
  </si>
  <si>
    <t>Zakończenie</t>
  </si>
  <si>
    <t>DOSTAWY</t>
  </si>
  <si>
    <t>USŁUGI</t>
  </si>
  <si>
    <t>Wykonawca</t>
  </si>
  <si>
    <t>Temat</t>
  </si>
  <si>
    <t>Znak</t>
  </si>
  <si>
    <t>Wartość umowy netto (PLN)</t>
  </si>
  <si>
    <t>Wartość umowy brutto (PLN)</t>
  </si>
  <si>
    <t>Nr umowy</t>
  </si>
  <si>
    <t>Okres realizacji</t>
  </si>
  <si>
    <t>Z wolnej ręki</t>
  </si>
  <si>
    <t>Rejestr zamówień publicznych, których wartość jest równa lub przekracza wyrażoną w złotych równowartość kwoty określonej w przepisach wydanych na podstawie art. 11 ust. 8 ustawy z dnia 29 stycznia 2004 r. - Prawo zamówień publicznych - USŁUGI</t>
  </si>
  <si>
    <t>SKANSKA S.A.</t>
  </si>
  <si>
    <t>31.12.2015</t>
  </si>
  <si>
    <t>Nr ogłoszenia o udzieleniu zamówienia</t>
  </si>
  <si>
    <t>Kategoria usług</t>
  </si>
  <si>
    <t>Kod CPV</t>
  </si>
  <si>
    <t>31.03.2014</t>
  </si>
  <si>
    <t>NP.2522.15.2013</t>
  </si>
  <si>
    <t>Zamówienie uzupełniające: Konserwacja sygnalizacji świetlnej na terenie miasta Olsztyna</t>
  </si>
  <si>
    <t>Data zawarcia umowy</t>
  </si>
  <si>
    <t>2530.3.2014</t>
  </si>
  <si>
    <t>10.01.2014</t>
  </si>
  <si>
    <t>2014/S 009-011678</t>
  </si>
  <si>
    <t>45233290, 45233292</t>
  </si>
  <si>
    <t>NP.2521.18.2013</t>
  </si>
  <si>
    <t>Remont oznakowania pionowego i urządzeń bezpieczeństwa ruchu drogowego u Olsztynie</t>
  </si>
  <si>
    <t>2530.2.2014</t>
  </si>
  <si>
    <t>NP.2521.26.2013</t>
  </si>
  <si>
    <t>Obsadzenie kwietników bratkami i roślinami jednorocznymi na terenie miasta Olsztyna w 2014 r. wraz z ich pielęgnacją</t>
  </si>
  <si>
    <t>2530.12.2014</t>
  </si>
  <si>
    <t>11.02.2014</t>
  </si>
  <si>
    <t>31.10.2014</t>
  </si>
  <si>
    <t>2014/S 032-052095</t>
  </si>
  <si>
    <t>NP.2521.27.2013</t>
  </si>
  <si>
    <t>Usługi z zakresu gospodarki leśnej na terenie Lasu Miejskiego w Olsztynie</t>
  </si>
  <si>
    <t>2530.1.2014</t>
  </si>
  <si>
    <t>02.01.2014</t>
  </si>
  <si>
    <t>31.12.2014</t>
  </si>
  <si>
    <t>Usługi Leśne Mirosław Piasecki</t>
  </si>
  <si>
    <t>NP.2521.30.2013</t>
  </si>
  <si>
    <t>Pielęgnacja, leczenie, wycinka drzew i krzewów na terenie miata Olsztyna - Zadanie nr 1</t>
  </si>
  <si>
    <t>2530.7.2014</t>
  </si>
  <si>
    <t>77211500, 77211400</t>
  </si>
  <si>
    <t>2014/S 032-052146</t>
  </si>
  <si>
    <t>Pielęgnacja, leczenie, wycinka drzew i krzewów na terenie miata Olsztyna - Zadanie nr 2</t>
  </si>
  <si>
    <t>Józef Przywoźny</t>
  </si>
  <si>
    <t>2530.8.2014</t>
  </si>
  <si>
    <t>04.02.2014</t>
  </si>
  <si>
    <t>Pielęgnacja, leczenie, wycinka drzew i krzewów na terenie miata Olsztyna - Zadanie nr 3</t>
  </si>
  <si>
    <t>2530.9.2014</t>
  </si>
  <si>
    <t>Pielęgnacja, leczenie, wycinka drzew i krzewów na terenie miata Olsztyna - Zadanie nr 4</t>
  </si>
  <si>
    <t>Pielęgnacja, leczenie, wycinka drzew i krzewów na terenie miata Olsztyna - Zadanie nr 5</t>
  </si>
  <si>
    <t>2530.10.2014</t>
  </si>
  <si>
    <t>2530.11.2014</t>
  </si>
  <si>
    <t>Rejestr zamówień publicznych, których wartość przekracza wyrażoną w złotych równowartość kwoty 30.000 euro, a jest mniejsza od kwot określonych w przepisach wydanych na podstawie art. 11 ust. 8 ustawy z dnia 29 stycznia 2004 r. - Prawo zamówień publicznych - ROBOTY BUDOWLANE</t>
  </si>
  <si>
    <t>Rejestr zamówień publicznych, których wartość przekracza wyrażoną w złotych równowartość kwoty 30.000 euro, a jest mniejsza od kwot określonych w przepisach wydanych na podstawie art. 11 ust. 8 ustawy z dnia 29 stycznia 2004 r. - Prawo zamówień publicznych - DOSTAWY</t>
  </si>
  <si>
    <t>Rejestr zamówień publicznych, których wartość przekracza wyrażoną w złotych równowartość kwoty 30.000 euro, a jest mniejsza od kwot określonych w przepisach wydanych na podstawie art. 11 ust. 8 ustawy z dnia 29 stycznia 2004 r. - Prawo zamówień publicznych - USŁUGI</t>
  </si>
  <si>
    <t>Sukcesywna dostawa materiałów ekspkoatacyjnych do urządzeń drukujących</t>
  </si>
  <si>
    <t>PAXER Sp. J.</t>
  </si>
  <si>
    <t>20.02.2014</t>
  </si>
  <si>
    <t>2531.1.2014</t>
  </si>
  <si>
    <t>NP.2521.3.2014</t>
  </si>
  <si>
    <t>NP.2521.2.2014</t>
  </si>
  <si>
    <t>Dostawa woreczków biodegrodowalnych na psie odchody</t>
  </si>
  <si>
    <t>BIOERG S.A.</t>
  </si>
  <si>
    <t>2531.2.2014</t>
  </si>
  <si>
    <t>06.03.2014</t>
  </si>
  <si>
    <t>05.04.2014</t>
  </si>
  <si>
    <t>NP.2521.4.2014</t>
  </si>
  <si>
    <t>Konserwacja sygnalizacji świetlnej na terenie miasta Olsztyna</t>
  </si>
  <si>
    <t>2530.20.2014</t>
  </si>
  <si>
    <t>30.04.2014</t>
  </si>
  <si>
    <t>01.05.2014</t>
  </si>
  <si>
    <t>30.04.2016</t>
  </si>
  <si>
    <t>2014/S 086-151260</t>
  </si>
  <si>
    <t>NP.2521.10.2014</t>
  </si>
  <si>
    <t>Budowa zatoki postojowej z chodnikiem wzdłuż ul. Siewnej w Olsztynie</t>
  </si>
  <si>
    <t>Zakład Handlowy "KASIA"</t>
  </si>
  <si>
    <t>2533.2.2014</t>
  </si>
  <si>
    <t>08.04.2014</t>
  </si>
  <si>
    <t>31.05.2014</t>
  </si>
  <si>
    <t>NP.2521.11.2014</t>
  </si>
  <si>
    <t xml:space="preserve">Opracowanie dokumentacji projektowej Rewitalizacji parku Jakubowo w Olsztynie </t>
  </si>
  <si>
    <t>2532.2.2014</t>
  </si>
  <si>
    <t>18.03.2014</t>
  </si>
  <si>
    <t>20.07.2014</t>
  </si>
  <si>
    <t>GRIMA Architektura i Krajobraz Sp. z o.o.</t>
  </si>
  <si>
    <t>NP.2521.12.2014</t>
  </si>
  <si>
    <t>2530.23.2014</t>
  </si>
  <si>
    <t>16.04.2014</t>
  </si>
  <si>
    <t>15.05.2015</t>
  </si>
  <si>
    <t xml:space="preserve">Nasadzenie kompensacyjne drzew wraz z ich pielęgnacją na terenie miasta Olsztyna </t>
  </si>
  <si>
    <t>2014/S 079-139014</t>
  </si>
  <si>
    <t>77310000, 77211500</t>
  </si>
  <si>
    <t>NP.2521.13.2014</t>
  </si>
  <si>
    <t>Pracownia Projektowa MID</t>
  </si>
  <si>
    <t>2532.1.2014</t>
  </si>
  <si>
    <t>21.03.2014</t>
  </si>
  <si>
    <t>20.05.2014</t>
  </si>
  <si>
    <t>NP.2521.14.2014</t>
  </si>
  <si>
    <t>PLprojekt Piotr Lipnicki</t>
  </si>
  <si>
    <t>2532.3.2014</t>
  </si>
  <si>
    <t>01.04.2014</t>
  </si>
  <si>
    <t>11.05.2014</t>
  </si>
  <si>
    <t>Dok. proj. remontu chodnika - przy ul. Kopernika - cz. I</t>
  </si>
  <si>
    <t>Dok. proj. remontu chodnika - przy ul. Oczapowskiego - cz. II</t>
  </si>
  <si>
    <t>Dok. proj. remontu chodnika - przy ul. Metalowej - cz. III</t>
  </si>
  <si>
    <t>Dok. proj. remontu chodnika - przy ul. Mariańskiej - cz.IV</t>
  </si>
  <si>
    <t>Dok. proj. rozbiórki i budowy muru przy ul. Agrestowej - cz. I</t>
  </si>
  <si>
    <t>Dok. proj. remontu muru przy ul. Grunwaldzkiej - cz. II</t>
  </si>
  <si>
    <t>Dok. proj. remontu chodnika - przy ul. Jeżynowa - cz. I</t>
  </si>
  <si>
    <t>Dok. proj. remontu chodnika - przy ul. Malinowej - cz. II</t>
  </si>
  <si>
    <t>Dok. proj. remontu chodnika - przy ul. Parkingowej - cz. III</t>
  </si>
  <si>
    <t>Dok. proj. remontu chodnika - przy ul. Traugutta - cz.IV</t>
  </si>
  <si>
    <t>2532.4.2014</t>
  </si>
  <si>
    <t>NP.2521.16.2014</t>
  </si>
  <si>
    <t>NOVUM Wyposażenie Placów Zabaw Sławomir Chmieliński</t>
  </si>
  <si>
    <t>2531.6.2014</t>
  </si>
  <si>
    <t>19.05.2014</t>
  </si>
  <si>
    <t>28.06.2014</t>
  </si>
  <si>
    <t>Dostawa i montaż nowych urządzeń siłowni zewnętrznych i zabawowych - Osiedle Pieczewo cz. I</t>
  </si>
  <si>
    <t>Osiedle Pojezierze cz. II</t>
  </si>
  <si>
    <t>Osiedle Redykajny cz. III</t>
  </si>
  <si>
    <t>Osiedle Dajtki cz. IV</t>
  </si>
  <si>
    <t>Osiedle Podgrodzie cz. V</t>
  </si>
  <si>
    <t>Osiedle Jaroty cz. VI</t>
  </si>
  <si>
    <t>Osiedle Śródmieście cz. VII</t>
  </si>
  <si>
    <t>NP.2521.17.2014</t>
  </si>
  <si>
    <t>Opracowanie dokumentacji projektowej remontu schodów przy ul. Wyszyńskiego przy "Biedronce"</t>
  </si>
  <si>
    <t>2532.5.2014</t>
  </si>
  <si>
    <t>18.04.2014</t>
  </si>
  <si>
    <t>18.05.2014</t>
  </si>
  <si>
    <t>AS-PROJEKT Adam Stypik</t>
  </si>
  <si>
    <t>NP.2521.18.2014</t>
  </si>
  <si>
    <t>Dok. proj. remontu chodnika przy ul. Kajki - cz. I</t>
  </si>
  <si>
    <t>Dok. proj. remontu chodnika przy ul. Kłosowej - cz. II</t>
  </si>
  <si>
    <t>Dok. proj. remontu chodnika przy ul. Zielonej - cz. III</t>
  </si>
  <si>
    <t>Dok. proj. remontu chodnika przy ul. Paderewskiego - cz. IV</t>
  </si>
  <si>
    <t>Dok. proj. remontu chodnika przy ul. Ratuszowej - cz. V</t>
  </si>
  <si>
    <t>Dok. proj. remontu chodnika przy ul. Dworcowej - cz. VI</t>
  </si>
  <si>
    <t>Dok. proj. remontu chodnika przy ul. Z. Malewskiej - cz. VII</t>
  </si>
  <si>
    <t>Dok. proj. remontu schodów pomiędzy ul. Okrągłą a ul. Sielską - cz. VIII</t>
  </si>
  <si>
    <t>Dok. proj. budowy przejścia ze schodami przy ul. Elbląskiej - cz. IX</t>
  </si>
  <si>
    <t>2532.15.2014</t>
  </si>
  <si>
    <t>2532.14.2014</t>
  </si>
  <si>
    <t>30.05.2014</t>
  </si>
  <si>
    <t>09.07.2014</t>
  </si>
  <si>
    <t>2532.10.2014</t>
  </si>
  <si>
    <t>05.05.2014</t>
  </si>
  <si>
    <t>21.06.2014</t>
  </si>
  <si>
    <t>2532.9.2014</t>
  </si>
  <si>
    <t>09.05.2014</t>
  </si>
  <si>
    <t>2532.8.2014</t>
  </si>
  <si>
    <t>2532.7.2014</t>
  </si>
  <si>
    <t>NP.2521.19.2014</t>
  </si>
  <si>
    <t>Dok. proj. modernizacji pl. zabaw przy ul. Zamenhofa - cz. I</t>
  </si>
  <si>
    <t>Dok. proj. budowy placu zabaw przy jez. Długim - cz. II</t>
  </si>
  <si>
    <t>2532.12.2014</t>
  </si>
  <si>
    <t>19.07.2014</t>
  </si>
  <si>
    <t>V-projekt Aleksander Mirek</t>
  </si>
  <si>
    <t>NP.2521.21.2014</t>
  </si>
  <si>
    <t>Zagospodarowanie terenu za pomnikiem Jaracza przy ul. 1-maja - wymiana nasadzeń - etap I</t>
  </si>
  <si>
    <t>2014/S 093-163412</t>
  </si>
  <si>
    <t>77300000, 77211500</t>
  </si>
  <si>
    <t>2530.30.2014</t>
  </si>
  <si>
    <t>12.05.2014</t>
  </si>
  <si>
    <t>12.05.2015</t>
  </si>
  <si>
    <t>NP.2521.22.2014</t>
  </si>
  <si>
    <t>Wojciech Boniecki</t>
  </si>
  <si>
    <t>2531.5.2014</t>
  </si>
  <si>
    <t>16.05.2014</t>
  </si>
  <si>
    <t>25.06.2014</t>
  </si>
  <si>
    <t>Modernizacja placu zabaw na Osiedlu Generałów</t>
  </si>
  <si>
    <t>NP.2521.23.2014</t>
  </si>
  <si>
    <t>Dok. proj. remontu mostu na rzece Łynie w ciągu drogi Redykajny - Brąswałd</t>
  </si>
  <si>
    <t>2532.11.2014</t>
  </si>
  <si>
    <t xml:space="preserve">TRAB Mosty </t>
  </si>
  <si>
    <t>NP.2521.25.2014</t>
  </si>
  <si>
    <t>Remont ul. Tęczowej - etap I</t>
  </si>
  <si>
    <t>2533.4.2014</t>
  </si>
  <si>
    <t>23.05.2014</t>
  </si>
  <si>
    <t>07.07.2014</t>
  </si>
  <si>
    <t>NP.2521.26.2014</t>
  </si>
  <si>
    <t>Dok. proj. remontu parkingu przy boisku Orlik przy SP nr 19</t>
  </si>
  <si>
    <t>2532.13.2014</t>
  </si>
  <si>
    <t>21.05.2014</t>
  </si>
  <si>
    <t>21.07.2014</t>
  </si>
  <si>
    <t>NP.2521.27.2014</t>
  </si>
  <si>
    <t xml:space="preserve">Budowa placu zabaw na Osiedlu Grunwaldzkim - cz. I </t>
  </si>
  <si>
    <t xml:space="preserve">Budowa placu zabaw na Osiedlu Grunwaldzkim - cz. II </t>
  </si>
  <si>
    <t xml:space="preserve">PPHU MEVIUS Mateusz Cichowski </t>
  </si>
  <si>
    <t>2531.7.2014</t>
  </si>
  <si>
    <t>11.07.2014</t>
  </si>
  <si>
    <t>2531.8.2014</t>
  </si>
  <si>
    <t>13.06.2014</t>
  </si>
  <si>
    <t>NP.2521.28.2014</t>
  </si>
  <si>
    <t>Remont instalacji oświetleniowej ul. Żeromskiego i Sienkiewicza (etap I) oraz odcinka chodnika</t>
  </si>
  <si>
    <t>Elektro - Instal Sp. z o.o.</t>
  </si>
  <si>
    <t>2533.5.2014</t>
  </si>
  <si>
    <t>09.06.2014</t>
  </si>
  <si>
    <t>30.09.2014</t>
  </si>
  <si>
    <t>NP.2521.30.2014</t>
  </si>
  <si>
    <t>Dostawa 75 szt. Donic betonowych wraz z ich ustawieniem na terenie miasta Olsztyna</t>
  </si>
  <si>
    <t>06.06.2014</t>
  </si>
  <si>
    <t>06.07.2014</t>
  </si>
  <si>
    <t>INVESTIM S.A.</t>
  </si>
  <si>
    <t>NP.2521.32.2014</t>
  </si>
  <si>
    <t>Okresowa kontrola stanu technicznego i wartości użytkowej wybranych dróg na terenie miasta Olsztyna</t>
  </si>
  <si>
    <t>2530.33.2014</t>
  </si>
  <si>
    <t>10.07.2014</t>
  </si>
  <si>
    <t>10.10.2014</t>
  </si>
  <si>
    <t>ScanLaser Sp. z o.o.</t>
  </si>
  <si>
    <t>NP.2521.33.2014</t>
  </si>
  <si>
    <t>Remont nawierzchni chodnika ul. Oczapowskiego na odcinku od Auli do Wydziału Weterynarii</t>
  </si>
  <si>
    <t>PHUP CEZAR Bogusława Zajkowska</t>
  </si>
  <si>
    <t>2533.6.2014</t>
  </si>
  <si>
    <t>23.06.2014</t>
  </si>
  <si>
    <t>23.07.2014</t>
  </si>
  <si>
    <t>NP.2521.34.2014</t>
  </si>
  <si>
    <t>Remont schodów terenowych przy ul. Wyszyńskiego przy "Biedronce"</t>
  </si>
  <si>
    <t>MARBRUK Mariusz Sierzputowski</t>
  </si>
  <si>
    <t>2533.7.2014</t>
  </si>
  <si>
    <t>30.06.2014</t>
  </si>
  <si>
    <t>30.07.2014</t>
  </si>
  <si>
    <t>NP.2521.35.2014</t>
  </si>
  <si>
    <t>Zagospodarowanie zielńca przy ul. Kętrzyńskiego</t>
  </si>
  <si>
    <t>2014/S 142-255785</t>
  </si>
  <si>
    <t>77310000, 77211000</t>
  </si>
  <si>
    <t>2530.31.2014</t>
  </si>
  <si>
    <t>Janusz Nadolny</t>
  </si>
  <si>
    <t>NP.2521.37.2014</t>
  </si>
  <si>
    <t xml:space="preserve">Zagospodarowanie terenu przy ul. 1-maja </t>
  </si>
  <si>
    <t>2530.34.2014</t>
  </si>
  <si>
    <t>20.08.2015</t>
  </si>
  <si>
    <t>2014/S 142-255759</t>
  </si>
  <si>
    <t>NP.2521.38.2014</t>
  </si>
  <si>
    <t xml:space="preserve">Remont nawierzchni chodnika ul. Traugutta - etap I  </t>
  </si>
  <si>
    <t>2533.8.2014</t>
  </si>
  <si>
    <t>16.08.2014</t>
  </si>
  <si>
    <t>NP.2521.39.2014</t>
  </si>
  <si>
    <t>2533.10.2014</t>
  </si>
  <si>
    <t>15.07.2014</t>
  </si>
  <si>
    <t xml:space="preserve">PHUP CEZAR Bogusława Zajkowska </t>
  </si>
  <si>
    <t>14.08.2014</t>
  </si>
  <si>
    <t>NP.2521.40.2014</t>
  </si>
  <si>
    <t>Remont nawierzchni chodnika przy ul. Malinowej między budynkami 12 i 20 w Olsztynie - etap I</t>
  </si>
  <si>
    <t>Remont nawierzchni chodnika wzdłuż ul. Jeżynowej od nr 17 do 39 w Olsztynie - etap I</t>
  </si>
  <si>
    <t>2533.11.2014</t>
  </si>
  <si>
    <t>05.08.2014</t>
  </si>
  <si>
    <t>NP.2521.41.2014</t>
  </si>
  <si>
    <t>Remont nawierzchni chodnika ul. Parkingowej wzdłuż budynków Wyszyńskiego 2, 4, 6, 8 - etap I</t>
  </si>
  <si>
    <t>2533.12.2014</t>
  </si>
  <si>
    <t>18.08.2014</t>
  </si>
  <si>
    <t>NP.2521.42.2014</t>
  </si>
  <si>
    <t>Remont chodnika przy ul. Mariańskiej na odcinku od ul. Niepodległości do ul. Lengowskiego - etap I</t>
  </si>
  <si>
    <t>2533.13.2014</t>
  </si>
  <si>
    <t>08.07.2014</t>
  </si>
  <si>
    <t>12.08.2014</t>
  </si>
  <si>
    <t>NP.2521.43.2014</t>
  </si>
  <si>
    <t>Remont nawierzchni chodnika ul. Metalowej</t>
  </si>
  <si>
    <t>SANBUD Sp. z o.o.</t>
  </si>
  <si>
    <t>2533.9.2014</t>
  </si>
  <si>
    <t>07.08.2014</t>
  </si>
  <si>
    <t>NP.2521.44.2014</t>
  </si>
  <si>
    <t>Remont nawierzchni chodnika przy ul. Żółtej i ul. Zielonej w Olsztynie - etap I</t>
  </si>
  <si>
    <t>2533.17.2014</t>
  </si>
  <si>
    <t>11.09.2014</t>
  </si>
  <si>
    <t>NP.2521.45.2014</t>
  </si>
  <si>
    <t>Remont nawierzchni chodnika ul. Raruszowej (strona południowa) w Olsztynie</t>
  </si>
  <si>
    <t>2533.14.2014</t>
  </si>
  <si>
    <t>25.07.2014</t>
  </si>
  <si>
    <t>NP.2521.47.2014</t>
  </si>
  <si>
    <t>2533.15.2014</t>
  </si>
  <si>
    <t>08.09.2014</t>
  </si>
  <si>
    <t>Remont nawierzchni chodnika przy ul. Dworcowej na odc. od budynku nr 9 do Pana Tadeusza - etap II</t>
  </si>
  <si>
    <t>NP.2521.48.2014</t>
  </si>
  <si>
    <t>Dostawa, montaż i demontaż słupków i tablic informacyjnych z nazwami przystanków</t>
  </si>
  <si>
    <t>2531.10.2014</t>
  </si>
  <si>
    <t>06.08.2014</t>
  </si>
  <si>
    <t>25.09.2014</t>
  </si>
  <si>
    <t>GIERA Znaki Drogowe</t>
  </si>
  <si>
    <t>NP.2521.49.2014</t>
  </si>
  <si>
    <t>Dostawa i montaż urządzeń siłowni zewnętrznych i zabawowych - kontynuacja - Osiedle Pieczewo cz. I</t>
  </si>
  <si>
    <t>Osiedle Zielona Górka cz. VII</t>
  </si>
  <si>
    <t>2531.13.2014</t>
  </si>
  <si>
    <t>22.08.2014</t>
  </si>
  <si>
    <t>21.09.2014</t>
  </si>
  <si>
    <t>2531.12.2014</t>
  </si>
  <si>
    <t>13.09.2014</t>
  </si>
  <si>
    <t>NP.2521.50.2014</t>
  </si>
  <si>
    <t>Remont chodnika przy ul. Paderewskiego w Olsztynie</t>
  </si>
  <si>
    <t>2533.16.2014</t>
  </si>
  <si>
    <t>11.08.2014</t>
  </si>
  <si>
    <t>10.09.20174</t>
  </si>
  <si>
    <t>NP.2521.51.2014</t>
  </si>
  <si>
    <t>Remont chodnika przy ul. Zientary Malewskiej na odcinku od Limanowskiego do Moniuszki (strona północna - lewa) - etap I</t>
  </si>
  <si>
    <t>TORBUD-2 s.c.</t>
  </si>
  <si>
    <t>2533.18.2014</t>
  </si>
  <si>
    <t>17.09.2014</t>
  </si>
  <si>
    <t>NP.2521.52.2014</t>
  </si>
  <si>
    <t>Rozbudowa parkomatów o obsługę karty miejskiej</t>
  </si>
  <si>
    <t>Sprint S.A.</t>
  </si>
  <si>
    <t>2531.11.2014</t>
  </si>
  <si>
    <t>31.07.2014</t>
  </si>
  <si>
    <t>30.11.2014</t>
  </si>
  <si>
    <t>NP.2521.53.2014</t>
  </si>
  <si>
    <t>Remont drogi krajowej nr 53, ul. Pstrowskiego w kierunku gtanicy miasta - etap III</t>
  </si>
  <si>
    <t>2533.19.2014</t>
  </si>
  <si>
    <t>29.08.2014</t>
  </si>
  <si>
    <t>03.10.2014</t>
  </si>
  <si>
    <t>NP.2521.54.2014</t>
  </si>
  <si>
    <t>Remont nawierzchni chodnika wzdłuż ul. Jeżynowej od nr 17 do 39 - etap II</t>
  </si>
  <si>
    <t>2533.21.2014</t>
  </si>
  <si>
    <t>19.08.2014</t>
  </si>
  <si>
    <t>18.09.2014</t>
  </si>
  <si>
    <t>NP.2521.56.2014</t>
  </si>
  <si>
    <t>Budowa drogi rowerowej wzdłuż ul. Hozjusza</t>
  </si>
  <si>
    <t>2533.20.2014</t>
  </si>
  <si>
    <t>26.08.2014</t>
  </si>
  <si>
    <t>NP.2521.57.2014</t>
  </si>
  <si>
    <t>Remont dróg dojazdowych do budynków 9, 11, 13 ul. Moniuszki wraz z oświetleniem</t>
  </si>
  <si>
    <t>2533.22.2014</t>
  </si>
  <si>
    <t>03.09.2014</t>
  </si>
  <si>
    <t>03.11.2014</t>
  </si>
  <si>
    <t>NP.2521.59.2014</t>
  </si>
  <si>
    <t>Zagospodarowanie terenów zieleni - nasadzenia i pielęgnacja krzewów - Osiedle Dajtki</t>
  </si>
  <si>
    <t>2530.35.2014</t>
  </si>
  <si>
    <t>23.09.2014</t>
  </si>
  <si>
    <t>15.11.2015</t>
  </si>
  <si>
    <t>2530.36.2014</t>
  </si>
  <si>
    <t>23.10.2015</t>
  </si>
  <si>
    <t>2014/S 185-326686</t>
  </si>
  <si>
    <t>Utrzymanie zieleni na terenie miasta Olsztyna - Centrum, Podgrodzie, Park Podzamcze - cz. I</t>
  </si>
  <si>
    <t>NP.2521.1.2014</t>
  </si>
  <si>
    <t>Zatorze, Park Jakubowo, Park Rataja - cz. II</t>
  </si>
  <si>
    <t>Pojezierze, Park Jar I-II, P. Kusocińskiego - cz. III</t>
  </si>
  <si>
    <t>Jaroty, Brzeziny - cz. IV</t>
  </si>
  <si>
    <t>Dajtki, Gutkowo - cz. V</t>
  </si>
  <si>
    <t>77300000, 77310000, 77312000, 77313000, 77314000, 77314100</t>
  </si>
  <si>
    <t>2014/S 051-085629</t>
  </si>
  <si>
    <t>PUC Małgorzata Jaroszuk</t>
  </si>
  <si>
    <t>PUC M. Jaroszuk</t>
  </si>
  <si>
    <t>2530.17.2014</t>
  </si>
  <si>
    <t>03.03.2014</t>
  </si>
  <si>
    <t>2530.16.2014</t>
  </si>
  <si>
    <t>PBD Sp. z o.o.</t>
  </si>
  <si>
    <t>2530.15.2014</t>
  </si>
  <si>
    <t>2530.14.2014</t>
  </si>
  <si>
    <t>Green Projekt</t>
  </si>
  <si>
    <t>2530.13.2014</t>
  </si>
  <si>
    <t>NP.2521.5.2014</t>
  </si>
  <si>
    <t>Rejon II</t>
  </si>
  <si>
    <t>Oczyszczanie terenów i obiektów admi. przez ZDZIT w 2014 r. - Rejon I</t>
  </si>
  <si>
    <t>2014/S 093-163610</t>
  </si>
  <si>
    <t>90610000, 90511000, 90680000, 90400000, 90511300</t>
  </si>
  <si>
    <t>2530.24.2014</t>
  </si>
  <si>
    <t>28.04.2014</t>
  </si>
  <si>
    <t>LID Dariusz Kisielak</t>
  </si>
  <si>
    <t>2530.25.2014</t>
  </si>
  <si>
    <t>29.04.2014</t>
  </si>
  <si>
    <t>NP.2521.6.2014</t>
  </si>
  <si>
    <t>Rejon III</t>
  </si>
  <si>
    <t>Rejon IV</t>
  </si>
  <si>
    <t>2014/S 093-163558</t>
  </si>
  <si>
    <t>2530.26.2014</t>
  </si>
  <si>
    <t>2530.27.2014</t>
  </si>
  <si>
    <t>NP.2521.7.2014</t>
  </si>
  <si>
    <t>Rejon V</t>
  </si>
  <si>
    <t>Rejon VI</t>
  </si>
  <si>
    <t>2530.28.2014</t>
  </si>
  <si>
    <t>2530.29.2014</t>
  </si>
  <si>
    <t>2014/S 094-165256</t>
  </si>
  <si>
    <t>NP.2521.8.2014</t>
  </si>
  <si>
    <t>Zimowe utrzymanie przystanków komunikacji miejskiej w Olsztynie</t>
  </si>
  <si>
    <t>2530.18.2014</t>
  </si>
  <si>
    <t>11.04.2014</t>
  </si>
  <si>
    <t>15.04.2015</t>
  </si>
  <si>
    <t>NP.2521.9.2014</t>
  </si>
  <si>
    <t>Dostawa auta terenowego typu pick-up na potrzeby Wydziału Lasu Miejskiego</t>
  </si>
  <si>
    <t>MIR-WIT Sp. z o.o.</t>
  </si>
  <si>
    <t>2531.3.2014</t>
  </si>
  <si>
    <t>20.03.2014</t>
  </si>
  <si>
    <t>20.06.2014</t>
  </si>
  <si>
    <t>NP.2521.60.2014</t>
  </si>
  <si>
    <t>Remont nawierzchni chodnika przy ul. Kłosowe (od Żytniej do Żniwnej) w Olsztynie - etap I</t>
  </si>
  <si>
    <t>2533.24.2014</t>
  </si>
  <si>
    <t>19.09.2014</t>
  </si>
  <si>
    <t>24.10.2014</t>
  </si>
  <si>
    <t>NP.2521.61.2014</t>
  </si>
  <si>
    <t>Remont schodów terenowych pomiędzy ul. Okrągłą a ul. Sielską w Olsztynie wraz z chodnikiem</t>
  </si>
  <si>
    <t>2533.24a.2014</t>
  </si>
  <si>
    <t>22.09.2014</t>
  </si>
  <si>
    <t>27.10.2014</t>
  </si>
  <si>
    <t>NP.2521.63.2014</t>
  </si>
  <si>
    <t>Remont chodnika przy ul. Kajki na odcinku od Dąbrowszczaków do Kopernika w Olsztynie - etap I</t>
  </si>
  <si>
    <t>2533.23.2014</t>
  </si>
  <si>
    <t>15.09.2014</t>
  </si>
  <si>
    <t>15.10.2014</t>
  </si>
  <si>
    <t>NP.2521.64.2014</t>
  </si>
  <si>
    <t>Rozbiórka i budowa nowego muru oporowego wraz ze schodami przy ul. Agrestowej w Olsztynie</t>
  </si>
  <si>
    <t>PROMUS Sp. z o.o.</t>
  </si>
  <si>
    <t>16.09.2014</t>
  </si>
  <si>
    <t>16.11.2014</t>
  </si>
  <si>
    <t>NP.2521.65.2014</t>
  </si>
  <si>
    <t>Remont chodnika przy ul. Malinowej między budynkami 12 i 20 w Olsztynie - etap II</t>
  </si>
  <si>
    <t>2533.25.2014</t>
  </si>
  <si>
    <t>12.09.2014</t>
  </si>
  <si>
    <t>NP.2521.66.2014</t>
  </si>
  <si>
    <t>Dokumentacja projektowa remontu ulic Leonharda i Wyszyńskiego na odcinku od zjazdu do OBI do skrzyżowania z ul. Pstrowskiego</t>
  </si>
  <si>
    <t>Biuro Projektowe DROMAX Daniel Niedźwiecki</t>
  </si>
  <si>
    <t>2532.17.2014</t>
  </si>
  <si>
    <t>22.12.2014</t>
  </si>
  <si>
    <t>NP.2521.67.2014</t>
  </si>
  <si>
    <t>2532.16.2014</t>
  </si>
  <si>
    <t>29.10.2014</t>
  </si>
  <si>
    <t>Dokumentacja projektowa remontu chodnika przy ul. Parkingowej wzdłuż budynków ul. Wyszyńskiego 14, 12, 10</t>
  </si>
  <si>
    <t>NP.2521.68.2014</t>
  </si>
  <si>
    <t>Przebudowa ul. Jeziołowicza</t>
  </si>
  <si>
    <t>2533.26.2014</t>
  </si>
  <si>
    <t>23.11.2014</t>
  </si>
  <si>
    <t>NP.2521.69.2014</t>
  </si>
  <si>
    <t>Rewitalizacja Parku Jakubowo w Olsztynie - etap I</t>
  </si>
  <si>
    <t>2533.27.2014</t>
  </si>
  <si>
    <t>26.09.2014</t>
  </si>
  <si>
    <t>26.10.2014</t>
  </si>
  <si>
    <t>NP.2521.71.2014</t>
  </si>
  <si>
    <t>Remont schodów terenowych wraz z chodnikiem przy skrzyżowaniu ul. Barczewskiego i Gotowca</t>
  </si>
  <si>
    <t>2533.28.2014</t>
  </si>
  <si>
    <t>08.10.2014</t>
  </si>
  <si>
    <t>17.11.2014</t>
  </si>
  <si>
    <t>NP.2521.72.2014</t>
  </si>
  <si>
    <t>Dostawa oraz montaż wiat przystankowych</t>
  </si>
  <si>
    <t>Budotechnika Sp. z o.o.</t>
  </si>
  <si>
    <t>2531.14.2014</t>
  </si>
  <si>
    <t>NP.2521.74.2014</t>
  </si>
  <si>
    <t>Budowa miejsc postojowych na samochody osobowe na 8 stanowisk na potrzeby użytkowe PM nr 20</t>
  </si>
  <si>
    <t>HYDROL Tomasz Leonard</t>
  </si>
  <si>
    <t>2533.29.2014</t>
  </si>
  <si>
    <t>13.10.2014</t>
  </si>
  <si>
    <t>12.11.2014</t>
  </si>
  <si>
    <t>NP.2521.75.2014</t>
  </si>
  <si>
    <t>Modernizacja i wyposażenie placu zabaw przy ul. Zamenhofa - etap I</t>
  </si>
  <si>
    <t>2531.15.2014</t>
  </si>
  <si>
    <t>06.10.2014</t>
  </si>
  <si>
    <t>MULLER Jelcz-Laskowice Sp. z o.o.</t>
  </si>
  <si>
    <t>Zimowe utrzymanie terenów administrowanych przez ZDZiT w Olsztynie zlokalizowanych poza pasami drogowymi - cz. I</t>
  </si>
  <si>
    <t>2530.37.2014</t>
  </si>
  <si>
    <t>Część II</t>
  </si>
  <si>
    <t>2530.38.2014</t>
  </si>
  <si>
    <t>Część III</t>
  </si>
  <si>
    <t>2530.39.2014</t>
  </si>
  <si>
    <t>Część IV</t>
  </si>
  <si>
    <t>2530.40.2014</t>
  </si>
  <si>
    <t>Część V</t>
  </si>
  <si>
    <t>2530.41.2014</t>
  </si>
  <si>
    <t>NP.2521.77.2014</t>
  </si>
  <si>
    <t>NP.2521.78.2014</t>
  </si>
  <si>
    <t>Aktualizacja bazy danych eDIOM oraz dokonanie wprowadzenia (ewidencji) wskazanych elementów infrastruktury do systemu eDIOM</t>
  </si>
  <si>
    <t>VISIMIND LTD Sp. z o.o.</t>
  </si>
  <si>
    <t>2530.42.2014</t>
  </si>
  <si>
    <t>28.02.2015</t>
  </si>
  <si>
    <t>NP.2521.80.2014</t>
  </si>
  <si>
    <t>Dostawa woreczków na psie odchody</t>
  </si>
  <si>
    <t>2531.16.2014</t>
  </si>
  <si>
    <t>20.10.2014</t>
  </si>
  <si>
    <t>19.11.2014</t>
  </si>
  <si>
    <t>NP.2521.83.2014</t>
  </si>
  <si>
    <t>Nasadzenia drzew wraz z ich pielęgnacją przy ul. Kołobrzeskiej i Dąbrowszczaków</t>
  </si>
  <si>
    <t>2014/S 221-391037</t>
  </si>
  <si>
    <t>2530.43.2014</t>
  </si>
  <si>
    <t>12.12.2017</t>
  </si>
  <si>
    <t>NP.2521.84.2014</t>
  </si>
  <si>
    <t>2531.17.2014</t>
  </si>
  <si>
    <t>24.12.2014</t>
  </si>
  <si>
    <t>NP.2521.85.2014</t>
  </si>
  <si>
    <t>Oczyszczanie terenów i obiektów administrowanych przez ZDZiT w Olsztynie w 2015 r. - Rejon I - Dajtki</t>
  </si>
  <si>
    <t>Rejon II - Zatorze</t>
  </si>
  <si>
    <t>Rejon III - Kortowo</t>
  </si>
  <si>
    <t>Rejon IV - Centrum</t>
  </si>
  <si>
    <t>Rejon V - Pojezierze</t>
  </si>
  <si>
    <t>Rejon VI - Jaroty</t>
  </si>
  <si>
    <t>2530.47.2014</t>
  </si>
  <si>
    <t>01.01.2015</t>
  </si>
  <si>
    <t>30.12.2014</t>
  </si>
  <si>
    <t>2530.48.2014</t>
  </si>
  <si>
    <t>2015/S 002-002645</t>
  </si>
  <si>
    <t>NP.2521.86.2014</t>
  </si>
  <si>
    <t>NP.2521.87.2014</t>
  </si>
  <si>
    <t>2530.49.2014</t>
  </si>
  <si>
    <t>2530.50.2014</t>
  </si>
  <si>
    <t>2015/S 002-002525</t>
  </si>
  <si>
    <t>2530.51.2014</t>
  </si>
  <si>
    <t>2530.52.2014</t>
  </si>
  <si>
    <t>2015/S 002-002614</t>
  </si>
  <si>
    <t>NP.2521.91.2014</t>
  </si>
  <si>
    <t>Remont schodów terenowych wraz z przyległymi chodnikami przy ul. Kasprowicza</t>
  </si>
  <si>
    <t>2533.35.2014</t>
  </si>
  <si>
    <t>07.11.2014</t>
  </si>
  <si>
    <t>07.12.2014</t>
  </si>
  <si>
    <t>NP.2521.93.2014</t>
  </si>
  <si>
    <t>Remont chodnika przy ul. Kajki na odcinku od Dąbrowszczaków do Kopernika - etap II</t>
  </si>
  <si>
    <t>2533.36.2014</t>
  </si>
  <si>
    <t>05.11.2014</t>
  </si>
  <si>
    <t>20.12.2014</t>
  </si>
  <si>
    <t>NP.2521.94.2014</t>
  </si>
  <si>
    <t>Remont nawierzchni chodnika ul. Mariańskiej - etap II</t>
  </si>
  <si>
    <t>2533.33.2014</t>
  </si>
  <si>
    <t>NP.2521.95.2014</t>
  </si>
  <si>
    <t>Remont chodnika przy ul. Dworcowej - etap I</t>
  </si>
  <si>
    <t>2533.34.2014</t>
  </si>
  <si>
    <t>15.12.2014</t>
  </si>
  <si>
    <t>NP.2521.96.2014</t>
  </si>
  <si>
    <t>Remont chodnika przy ul. M. Z. Malewskiej na odcinku od Limanowskiego do Moniuszki, strona północna (lewa) w Olsztynie - etap II</t>
  </si>
  <si>
    <t>2533.37.2014</t>
  </si>
  <si>
    <t>12.12.2014</t>
  </si>
  <si>
    <t>NP.2521.97.2014</t>
  </si>
  <si>
    <t>Remont nawierzchni chodnika przy ul. Kłosowej (od Żytniej do Żniwnej) w Olsztynie - etap II</t>
  </si>
  <si>
    <t>2533.32.2014</t>
  </si>
  <si>
    <t>05.12.2014</t>
  </si>
  <si>
    <t>NP.2521.98.2014</t>
  </si>
  <si>
    <t>Dostawa i montaż nowych urządzeń siłowni zewnętrznych</t>
  </si>
  <si>
    <t>NOVUM Wyposażenie Placów Zabaw</t>
  </si>
  <si>
    <t>2531.18.2014</t>
  </si>
  <si>
    <t>27.12.2014</t>
  </si>
  <si>
    <t>NP.2521.100.2014</t>
  </si>
  <si>
    <t>Zagospodarowanie terenów zieleni na terenie miasta Olsztyna</t>
  </si>
  <si>
    <t>2014/S 250-445146</t>
  </si>
  <si>
    <t>HORTUS ARCHITEKTURA</t>
  </si>
  <si>
    <t>2530.45.2014</t>
  </si>
  <si>
    <t>09.12.2014</t>
  </si>
  <si>
    <t>20.12.2015</t>
  </si>
  <si>
    <t>NP.2521.103.2014</t>
  </si>
  <si>
    <t>Zagospodarowanie terenów zieleni przy ul. Piłsudskiego i Głowackiego w Olsztynie</t>
  </si>
  <si>
    <t>2014/S 250-445304</t>
  </si>
  <si>
    <t>2530.44.2014</t>
  </si>
  <si>
    <t>11.12.2014</t>
  </si>
  <si>
    <t>20.03.2015</t>
  </si>
  <si>
    <t>NP.2521.104.2014</t>
  </si>
  <si>
    <t>Rozbudowa funkcjonalności parkomatów o obsługę karty miejskiej w ramach obecnie budowanego systemu ITS Olsztyn i wskazanej karty miejskiej - kontynuacja</t>
  </si>
  <si>
    <t>2531.19.2014</t>
  </si>
  <si>
    <t>30.03.2015</t>
  </si>
  <si>
    <t>NP.2521.106.2014</t>
  </si>
  <si>
    <t>Remont nawierzchni chodnika ul. Kopernika na odcinku od Pl. Pułaskiego do ul. Mazurskiej w Olsztynie - etap I</t>
  </si>
  <si>
    <t>2533.38.2014</t>
  </si>
  <si>
    <t>02.12.2014</t>
  </si>
  <si>
    <t>16.12.2014</t>
  </si>
  <si>
    <t>NP.2521.110.2014</t>
  </si>
  <si>
    <t>Remont nawierzchni chodnika ul. Kopernika na odcinku od Pl. Pułaskiego do ul. Mazurskiej w Olsztynie - etap II</t>
  </si>
  <si>
    <t>Budownictwo Nadzory Zbigniew Szynkowski</t>
  </si>
  <si>
    <t>2533.39.2014</t>
  </si>
  <si>
    <t>08.12.2014</t>
  </si>
  <si>
    <t>13.12.2014</t>
  </si>
  <si>
    <t>NP.2521.111.2014</t>
  </si>
  <si>
    <t>Budowa ogólnodostępnego placu zabaw i przestrzeni dla aktywności fizycznej młodzieży i dorosłych - j. Długie</t>
  </si>
  <si>
    <t>FIOR Sp. z o.o.</t>
  </si>
  <si>
    <t>17.12.2014</t>
  </si>
  <si>
    <t>NP.2522.1.2014</t>
  </si>
  <si>
    <t>Zamówienie uzupełniające Nr 2 dla zamówienia podstawowego pn.: Utrzymanie terenów zieleni urządzonej w 2013 r. - Zadanie Nr 2 - Dzielnica Pojezierze, Park Kusocińskiego, Park Jar I i Jar II</t>
  </si>
  <si>
    <t>2530.4.2014</t>
  </si>
  <si>
    <t>28.01.2014</t>
  </si>
  <si>
    <t>31.01.2014</t>
  </si>
  <si>
    <t>NP.2522.2.2014</t>
  </si>
  <si>
    <t>Zamówienie uzupełniające Nr 2 dla zamówienia podstawowego pn.: Doraźne oczyszczanie i utrzymanie terenów zieleni nieurządzonej w 2013 r. - Zadanie Nr 1 - Część Północna</t>
  </si>
  <si>
    <t>2530.5.2014</t>
  </si>
  <si>
    <t>NP.2522.3.2014</t>
  </si>
  <si>
    <t>Zamówienie uzupełniające dla zamówienia podstawowego pn.: Doraźne oczyszczanie i utrzymanie terenów zieleni nieurządzonej w 2013 r. - Zadanie Nr 2 - Część Południowa</t>
  </si>
  <si>
    <t>2530.6.2014</t>
  </si>
  <si>
    <t>NP.2522.4.2014</t>
  </si>
  <si>
    <t xml:space="preserve">Zamówienie dodatkowe dla zadania pn.: Rewitalizacja obszaru pomiędzy Starym Miastem a Ratuszem  </t>
  </si>
  <si>
    <t>Konsorcjum firm: SKANSKA S.A.; PRASBET Sp. j.; Janusz Miścicki</t>
  </si>
  <si>
    <t>2533.1.2014</t>
  </si>
  <si>
    <t>17.02.2014</t>
  </si>
  <si>
    <t>NP.2522.5.2014</t>
  </si>
  <si>
    <t>Zamówienie uzupełniające dla zamówienia podstawowego pn.: Opróżnianie koszy ulicznych na terenach zarządzanych przez MZDiM w Olsztynie</t>
  </si>
  <si>
    <t>2530.21.2014</t>
  </si>
  <si>
    <t>REMONDIS Sp. z o.o. S.K.A.</t>
  </si>
  <si>
    <t>NP.2522.6.2014</t>
  </si>
  <si>
    <t>Zamówienie uzupełniające dla zamówienia podstawowego pn.: Oczyszczanie jezdni, chodników i zieleni w pasach drogowych na terenach administrowanych przez ZDZiT</t>
  </si>
  <si>
    <t>2530.19.2014</t>
  </si>
  <si>
    <t>10.03.2014</t>
  </si>
  <si>
    <t>10.04.2014</t>
  </si>
  <si>
    <t>NP.2522.7.2014</t>
  </si>
  <si>
    <t>Konsorcjum firm: MBS Computergraphik Sp. z o.o.; City Parking Group Sp. z o.o.</t>
  </si>
  <si>
    <t>2531.4.2014</t>
  </si>
  <si>
    <t>NP.2522.8.2014</t>
  </si>
  <si>
    <t>Zamówienie uzupełniające dla zamówienia podstawowego pn.: Konserwacja sygnalizacji świetlnej na terenie miasta Olsztyna</t>
  </si>
  <si>
    <t>2530.22.2014</t>
  </si>
  <si>
    <t>NP.2522.9.2014</t>
  </si>
  <si>
    <t>2533.3.2014</t>
  </si>
  <si>
    <t>F.H.U. s.c. Wiesława i Jan Łuczak</t>
  </si>
  <si>
    <t>NP.2522.10.2014</t>
  </si>
  <si>
    <t>Zamówienie uzupełniające dla zamówienia podstawowego pn.: Obsadzenie kwietników bratkami i roślinami jednorocznymi na terenie miasta Olsztyna w 2014 roku wraz z ich pielęgnacją</t>
  </si>
  <si>
    <t>2530.32.2014</t>
  </si>
  <si>
    <t>26.06.2014</t>
  </si>
  <si>
    <t>NP.2522.11.2014</t>
  </si>
  <si>
    <t>Zamówienie uzupełniające dla zamówienia podstawowego pn.: Usługa drukowania i dostawy biletów komunikacji miejskiej</t>
  </si>
  <si>
    <t>Spółdzielnia Rzemieślnicza Wielobranżowa Feniks</t>
  </si>
  <si>
    <t>Olsztyn, dnia 05.02.2015</t>
  </si>
  <si>
    <t>Zamówienie uzupełniające dla zamówienia podstawowego pn.: Profilowanie nawierzchni gruntowych oraz ścinanie i uzupełnianie poboczy na terenach administrowanych przez ZDZiT w Olsztynie</t>
  </si>
  <si>
    <t>Zamówienie uzupełniające - Dostawa 6 parkomatów wraz z montażem na terenie miasta Olsztyna oraz ich zaprogramowanie, uruchomienie, serwisiwanie i pobieranie opłat za parkowanie</t>
  </si>
  <si>
    <t>umowa zerwana</t>
  </si>
  <si>
    <t>2533.23a.2014</t>
  </si>
  <si>
    <t>2531.9.2014</t>
  </si>
  <si>
    <t>2531.20.2014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</si>
</sst>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mmm/yyyy"/>
    <numFmt numFmtId="166" formatCode="00\-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"/>
    <numFmt numFmtId="173" formatCode="#,##0.00\ &quot;zł&quot;"/>
    <numFmt numFmtId="174" formatCode="#,##0.00\ _z_ł"/>
    <numFmt numFmtId="175" formatCode="#,##0.00_ ;\-#,##0.00\ "/>
  </numFmts>
  <fonts count="4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b/>
      <sz val="10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4" fontId="1" fillId="32" borderId="1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32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6" fillId="32" borderId="1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32" borderId="22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6" fillId="32" borderId="16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49" sqref="A1:K49"/>
    </sheetView>
  </sheetViews>
  <sheetFormatPr defaultColWidth="9.00390625" defaultRowHeight="12.75"/>
  <cols>
    <col min="1" max="1" width="3.50390625" style="0" customWidth="1"/>
    <col min="2" max="2" width="14.50390625" style="0" customWidth="1"/>
    <col min="3" max="3" width="79.50390625" style="0" customWidth="1"/>
    <col min="4" max="4" width="12.50390625" style="0" customWidth="1"/>
    <col min="5" max="5" width="20.50390625" style="110" customWidth="1"/>
    <col min="6" max="7" width="10.50390625" style="0" customWidth="1"/>
    <col min="8" max="9" width="10.625" style="0" customWidth="1"/>
    <col min="10" max="11" width="10.375" style="0" customWidth="1"/>
  </cols>
  <sheetData>
    <row r="1" spans="1:11" ht="33" customHeight="1">
      <c r="A1" s="130" t="s">
        <v>59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" customHeight="1">
      <c r="A2" s="132" t="s">
        <v>1</v>
      </c>
      <c r="B2" s="133"/>
      <c r="C2" s="133"/>
      <c r="D2" s="134"/>
      <c r="E2" s="134"/>
      <c r="F2" s="134"/>
      <c r="G2" s="134"/>
      <c r="H2" s="134"/>
      <c r="I2" s="134"/>
      <c r="J2" s="134"/>
      <c r="K2" s="135"/>
    </row>
    <row r="3" spans="1:11" ht="12.75">
      <c r="A3" s="136" t="s">
        <v>0</v>
      </c>
      <c r="B3" s="136" t="s">
        <v>9</v>
      </c>
      <c r="C3" s="136" t="s">
        <v>8</v>
      </c>
      <c r="D3" s="128" t="s">
        <v>2</v>
      </c>
      <c r="E3" s="128" t="s">
        <v>7</v>
      </c>
      <c r="F3" s="128" t="s">
        <v>10</v>
      </c>
      <c r="G3" s="128" t="s">
        <v>11</v>
      </c>
      <c r="H3" s="128" t="s">
        <v>12</v>
      </c>
      <c r="I3" s="128" t="s">
        <v>24</v>
      </c>
      <c r="J3" s="126" t="s">
        <v>13</v>
      </c>
      <c r="K3" s="127"/>
    </row>
    <row r="4" spans="1:11" ht="26.25" customHeight="1">
      <c r="A4" s="137"/>
      <c r="B4" s="137"/>
      <c r="C4" s="137"/>
      <c r="D4" s="129"/>
      <c r="E4" s="129"/>
      <c r="F4" s="129"/>
      <c r="G4" s="129"/>
      <c r="H4" s="129"/>
      <c r="I4" s="129"/>
      <c r="J4" s="43" t="s">
        <v>3</v>
      </c>
      <c r="K4" s="43" t="s">
        <v>4</v>
      </c>
    </row>
    <row r="5" spans="1:11" ht="12.75">
      <c r="A5" s="68">
        <v>1</v>
      </c>
      <c r="B5" s="44" t="s">
        <v>80</v>
      </c>
      <c r="C5" s="60" t="s">
        <v>81</v>
      </c>
      <c r="D5" s="54">
        <v>30985</v>
      </c>
      <c r="E5" s="7" t="s">
        <v>82</v>
      </c>
      <c r="F5" s="48">
        <f aca="true" t="shared" si="0" ref="F5:F41">G5/1.23</f>
        <v>53177.9674796748</v>
      </c>
      <c r="G5" s="54">
        <v>65408.9</v>
      </c>
      <c r="H5" s="54" t="s">
        <v>83</v>
      </c>
      <c r="I5" s="54" t="s">
        <v>84</v>
      </c>
      <c r="J5" s="7" t="s">
        <v>84</v>
      </c>
      <c r="K5" s="7" t="s">
        <v>85</v>
      </c>
    </row>
    <row r="6" spans="1:11" ht="15" customHeight="1">
      <c r="A6" s="68">
        <v>2</v>
      </c>
      <c r="B6" s="44" t="s">
        <v>182</v>
      </c>
      <c r="C6" s="60" t="s">
        <v>183</v>
      </c>
      <c r="D6" s="54">
        <v>10579.16</v>
      </c>
      <c r="E6" s="7" t="s">
        <v>82</v>
      </c>
      <c r="F6" s="48">
        <f t="shared" si="0"/>
        <v>31799.252032520326</v>
      </c>
      <c r="G6" s="54">
        <v>39113.08</v>
      </c>
      <c r="H6" s="54" t="s">
        <v>184</v>
      </c>
      <c r="I6" s="54" t="s">
        <v>185</v>
      </c>
      <c r="J6" s="7" t="s">
        <v>185</v>
      </c>
      <c r="K6" s="7" t="s">
        <v>186</v>
      </c>
    </row>
    <row r="7" spans="1:11" ht="12.75">
      <c r="A7" s="2">
        <v>3</v>
      </c>
      <c r="B7" s="44" t="s">
        <v>200</v>
      </c>
      <c r="C7" s="60" t="s">
        <v>201</v>
      </c>
      <c r="D7" s="7">
        <v>51123.86</v>
      </c>
      <c r="E7" s="7" t="s">
        <v>202</v>
      </c>
      <c r="F7" s="48">
        <f t="shared" si="0"/>
        <v>191876.04878048782</v>
      </c>
      <c r="G7" s="54">
        <v>236007.54</v>
      </c>
      <c r="H7" s="54" t="s">
        <v>203</v>
      </c>
      <c r="I7" s="54" t="s">
        <v>204</v>
      </c>
      <c r="J7" s="7" t="s">
        <v>204</v>
      </c>
      <c r="K7" s="7" t="s">
        <v>205</v>
      </c>
    </row>
    <row r="8" spans="1:11" ht="20.25">
      <c r="A8" s="67">
        <v>4</v>
      </c>
      <c r="B8" s="44" t="s">
        <v>217</v>
      </c>
      <c r="C8" s="62" t="s">
        <v>218</v>
      </c>
      <c r="D8" s="61">
        <v>9331.71</v>
      </c>
      <c r="E8" s="7" t="s">
        <v>219</v>
      </c>
      <c r="F8" s="48">
        <f t="shared" si="0"/>
        <v>22104.869918699187</v>
      </c>
      <c r="G8" s="54">
        <v>27188.99</v>
      </c>
      <c r="H8" s="54" t="s">
        <v>220</v>
      </c>
      <c r="I8" s="54" t="s">
        <v>221</v>
      </c>
      <c r="J8" s="7" t="s">
        <v>221</v>
      </c>
      <c r="K8" s="7" t="s">
        <v>222</v>
      </c>
    </row>
    <row r="9" spans="1:11" ht="20.25">
      <c r="A9" s="67">
        <v>5</v>
      </c>
      <c r="B9" s="44" t="s">
        <v>223</v>
      </c>
      <c r="C9" s="62" t="s">
        <v>224</v>
      </c>
      <c r="D9" s="61">
        <v>2505.36</v>
      </c>
      <c r="E9" s="7" t="s">
        <v>225</v>
      </c>
      <c r="F9" s="54">
        <f t="shared" si="0"/>
        <v>13036.073170731708</v>
      </c>
      <c r="G9" s="54">
        <v>16034.37</v>
      </c>
      <c r="H9" s="54" t="s">
        <v>226</v>
      </c>
      <c r="I9" s="54" t="s">
        <v>227</v>
      </c>
      <c r="J9" s="7" t="s">
        <v>227</v>
      </c>
      <c r="K9" s="7" t="s">
        <v>228</v>
      </c>
    </row>
    <row r="10" spans="1:11" ht="15" customHeight="1">
      <c r="A10" s="67">
        <v>6</v>
      </c>
      <c r="B10" s="44" t="s">
        <v>240</v>
      </c>
      <c r="C10" s="62" t="s">
        <v>241</v>
      </c>
      <c r="D10" s="61">
        <v>10477.26</v>
      </c>
      <c r="E10" s="7" t="s">
        <v>82</v>
      </c>
      <c r="F10" s="54">
        <f t="shared" si="0"/>
        <v>37372.349593495936</v>
      </c>
      <c r="G10" s="54">
        <v>45967.99</v>
      </c>
      <c r="H10" s="54" t="s">
        <v>242</v>
      </c>
      <c r="I10" s="54" t="s">
        <v>186</v>
      </c>
      <c r="J10" s="7" t="s">
        <v>186</v>
      </c>
      <c r="K10" s="7" t="s">
        <v>243</v>
      </c>
    </row>
    <row r="11" spans="1:11" ht="20.25">
      <c r="A11" s="67">
        <v>7</v>
      </c>
      <c r="B11" s="44" t="s">
        <v>244</v>
      </c>
      <c r="C11" s="62" t="s">
        <v>251</v>
      </c>
      <c r="D11" s="61">
        <v>5713.39</v>
      </c>
      <c r="E11" s="7" t="s">
        <v>247</v>
      </c>
      <c r="F11" s="54">
        <f t="shared" si="0"/>
        <v>14633.170731707316</v>
      </c>
      <c r="G11" s="54">
        <v>17998.8</v>
      </c>
      <c r="H11" s="54" t="s">
        <v>245</v>
      </c>
      <c r="I11" s="54" t="s">
        <v>246</v>
      </c>
      <c r="J11" s="7" t="s">
        <v>246</v>
      </c>
      <c r="K11" s="7" t="s">
        <v>248</v>
      </c>
    </row>
    <row r="12" spans="1:11" ht="20.25">
      <c r="A12" s="67">
        <v>8</v>
      </c>
      <c r="B12" s="44" t="s">
        <v>249</v>
      </c>
      <c r="C12" s="62" t="s">
        <v>250</v>
      </c>
      <c r="D12" s="61">
        <v>3395.86</v>
      </c>
      <c r="E12" s="7" t="s">
        <v>247</v>
      </c>
      <c r="F12" s="54">
        <f t="shared" si="0"/>
        <v>9185.382113821139</v>
      </c>
      <c r="G12" s="54">
        <v>11298.02</v>
      </c>
      <c r="H12" s="54" t="s">
        <v>252</v>
      </c>
      <c r="I12" s="54" t="s">
        <v>246</v>
      </c>
      <c r="J12" s="7" t="s">
        <v>246</v>
      </c>
      <c r="K12" s="7" t="s">
        <v>253</v>
      </c>
    </row>
    <row r="13" spans="1:11" ht="20.25">
      <c r="A13" s="67">
        <v>9</v>
      </c>
      <c r="B13" s="44" t="s">
        <v>254</v>
      </c>
      <c r="C13" s="62" t="s">
        <v>255</v>
      </c>
      <c r="D13" s="61">
        <v>8766.42</v>
      </c>
      <c r="E13" s="7" t="s">
        <v>247</v>
      </c>
      <c r="F13" s="54">
        <f t="shared" si="0"/>
        <v>26427.252032520326</v>
      </c>
      <c r="G13" s="54">
        <v>32505.52</v>
      </c>
      <c r="H13" s="54" t="s">
        <v>256</v>
      </c>
      <c r="I13" s="54" t="s">
        <v>246</v>
      </c>
      <c r="J13" s="7" t="s">
        <v>246</v>
      </c>
      <c r="K13" s="7" t="s">
        <v>257</v>
      </c>
    </row>
    <row r="14" spans="1:11" ht="12.75">
      <c r="A14" s="67">
        <v>10</v>
      </c>
      <c r="B14" s="44" t="s">
        <v>258</v>
      </c>
      <c r="C14" s="62" t="s">
        <v>259</v>
      </c>
      <c r="D14" s="61">
        <v>27586.73</v>
      </c>
      <c r="E14" s="7" t="s">
        <v>82</v>
      </c>
      <c r="F14" s="54">
        <f t="shared" si="0"/>
        <v>75875.46341463416</v>
      </c>
      <c r="G14" s="54">
        <v>93326.82</v>
      </c>
      <c r="H14" s="54" t="s">
        <v>260</v>
      </c>
      <c r="I14" s="54" t="s">
        <v>261</v>
      </c>
      <c r="J14" s="7" t="s">
        <v>261</v>
      </c>
      <c r="K14" s="7" t="s">
        <v>262</v>
      </c>
    </row>
    <row r="15" spans="1:11" ht="15" customHeight="1">
      <c r="A15" s="67">
        <v>11</v>
      </c>
      <c r="B15" s="44" t="s">
        <v>263</v>
      </c>
      <c r="C15" s="62" t="s">
        <v>264</v>
      </c>
      <c r="D15" s="61">
        <v>5641.15</v>
      </c>
      <c r="E15" s="7" t="s">
        <v>265</v>
      </c>
      <c r="F15" s="54">
        <f t="shared" si="0"/>
        <v>19191.073170731706</v>
      </c>
      <c r="G15" s="54">
        <v>23605.02</v>
      </c>
      <c r="H15" s="54" t="s">
        <v>266</v>
      </c>
      <c r="I15" s="54" t="s">
        <v>261</v>
      </c>
      <c r="J15" s="7" t="s">
        <v>261</v>
      </c>
      <c r="K15" s="7" t="s">
        <v>267</v>
      </c>
    </row>
    <row r="16" spans="1:11" s="47" customFormat="1" ht="12.75">
      <c r="A16" s="51">
        <v>12</v>
      </c>
      <c r="B16" s="44" t="s">
        <v>268</v>
      </c>
      <c r="C16" s="45" t="s">
        <v>269</v>
      </c>
      <c r="D16" s="46">
        <v>5590.21</v>
      </c>
      <c r="E16" s="7" t="s">
        <v>265</v>
      </c>
      <c r="F16" s="46">
        <f t="shared" si="0"/>
        <v>19506.09756097561</v>
      </c>
      <c r="G16" s="46">
        <v>23992.5</v>
      </c>
      <c r="H16" s="54" t="s">
        <v>270</v>
      </c>
      <c r="I16" s="54" t="s">
        <v>267</v>
      </c>
      <c r="J16" s="46" t="s">
        <v>267</v>
      </c>
      <c r="K16" s="46" t="s">
        <v>271</v>
      </c>
    </row>
    <row r="17" spans="1:11" s="47" customFormat="1" ht="12.75">
      <c r="A17" s="2">
        <v>13</v>
      </c>
      <c r="B17" s="44" t="s">
        <v>272</v>
      </c>
      <c r="C17" s="45" t="s">
        <v>273</v>
      </c>
      <c r="D17" s="46">
        <v>5220.08</v>
      </c>
      <c r="E17" s="7" t="s">
        <v>265</v>
      </c>
      <c r="F17" s="46">
        <f t="shared" si="0"/>
        <v>20326.325203252032</v>
      </c>
      <c r="G17" s="46">
        <v>25001.38</v>
      </c>
      <c r="H17" s="54" t="s">
        <v>274</v>
      </c>
      <c r="I17" s="54" t="s">
        <v>275</v>
      </c>
      <c r="J17" s="46" t="s">
        <v>275</v>
      </c>
      <c r="K17" s="46" t="s">
        <v>248</v>
      </c>
    </row>
    <row r="18" spans="1:11" s="47" customFormat="1" ht="12.75">
      <c r="A18" s="2">
        <v>14</v>
      </c>
      <c r="B18" s="44" t="s">
        <v>276</v>
      </c>
      <c r="C18" s="45" t="s">
        <v>279</v>
      </c>
      <c r="D18" s="46">
        <v>23394.52</v>
      </c>
      <c r="E18" s="7" t="s">
        <v>82</v>
      </c>
      <c r="F18" s="46">
        <f t="shared" si="0"/>
        <v>75273.59349593497</v>
      </c>
      <c r="G18" s="46">
        <v>92586.52</v>
      </c>
      <c r="H18" s="54" t="s">
        <v>277</v>
      </c>
      <c r="I18" s="54" t="s">
        <v>228</v>
      </c>
      <c r="J18" s="54" t="s">
        <v>228</v>
      </c>
      <c r="K18" s="46" t="s">
        <v>278</v>
      </c>
    </row>
    <row r="19" spans="1:11" s="47" customFormat="1" ht="20.25">
      <c r="A19" s="2">
        <v>15</v>
      </c>
      <c r="B19" s="44" t="s">
        <v>294</v>
      </c>
      <c r="C19" s="45" t="s">
        <v>295</v>
      </c>
      <c r="D19" s="46">
        <v>22558.28</v>
      </c>
      <c r="E19" s="7" t="s">
        <v>247</v>
      </c>
      <c r="F19" s="46">
        <f t="shared" si="0"/>
        <v>59356.0325203252</v>
      </c>
      <c r="G19" s="46">
        <v>73007.92</v>
      </c>
      <c r="H19" s="54" t="s">
        <v>296</v>
      </c>
      <c r="I19" s="54" t="s">
        <v>297</v>
      </c>
      <c r="J19" s="46" t="s">
        <v>297</v>
      </c>
      <c r="K19" s="46" t="s">
        <v>298</v>
      </c>
    </row>
    <row r="20" spans="1:11" s="47" customFormat="1" ht="12.75" customHeight="1">
      <c r="A20" s="2">
        <v>16</v>
      </c>
      <c r="B20" s="44" t="s">
        <v>299</v>
      </c>
      <c r="C20" s="45" t="s">
        <v>300</v>
      </c>
      <c r="D20" s="46">
        <v>9233.04</v>
      </c>
      <c r="E20" s="46" t="s">
        <v>301</v>
      </c>
      <c r="F20" s="46">
        <f t="shared" si="0"/>
        <v>28229.20325203252</v>
      </c>
      <c r="G20" s="46">
        <v>34721.92</v>
      </c>
      <c r="H20" s="54" t="s">
        <v>302</v>
      </c>
      <c r="I20" s="54" t="s">
        <v>257</v>
      </c>
      <c r="J20" s="46" t="s">
        <v>257</v>
      </c>
      <c r="K20" s="46" t="s">
        <v>303</v>
      </c>
    </row>
    <row r="21" spans="1:11" s="47" customFormat="1" ht="12.75">
      <c r="A21" s="2">
        <v>17</v>
      </c>
      <c r="B21" s="44" t="s">
        <v>310</v>
      </c>
      <c r="C21" s="45" t="s">
        <v>311</v>
      </c>
      <c r="D21" s="46">
        <v>138058.74</v>
      </c>
      <c r="E21" s="46" t="s">
        <v>16</v>
      </c>
      <c r="F21" s="46">
        <f t="shared" si="0"/>
        <v>744652.6178861789</v>
      </c>
      <c r="G21" s="46">
        <v>915922.72</v>
      </c>
      <c r="H21" s="54" t="s">
        <v>312</v>
      </c>
      <c r="I21" s="54" t="s">
        <v>313</v>
      </c>
      <c r="J21" s="46" t="s">
        <v>313</v>
      </c>
      <c r="K21" s="46" t="s">
        <v>314</v>
      </c>
    </row>
    <row r="22" spans="1:11" s="47" customFormat="1" ht="20.25">
      <c r="A22" s="2">
        <v>18</v>
      </c>
      <c r="B22" s="44" t="s">
        <v>315</v>
      </c>
      <c r="C22" s="45" t="s">
        <v>316</v>
      </c>
      <c r="D22" s="46">
        <v>7558.92</v>
      </c>
      <c r="E22" s="7" t="s">
        <v>247</v>
      </c>
      <c r="F22" s="46">
        <f t="shared" si="0"/>
        <v>20320.300813008133</v>
      </c>
      <c r="G22" s="46">
        <v>24993.97</v>
      </c>
      <c r="H22" s="54" t="s">
        <v>317</v>
      </c>
      <c r="I22" s="54" t="s">
        <v>318</v>
      </c>
      <c r="J22" s="46" t="s">
        <v>318</v>
      </c>
      <c r="K22" s="46" t="s">
        <v>319</v>
      </c>
    </row>
    <row r="23" spans="1:11" s="47" customFormat="1" ht="15" customHeight="1">
      <c r="A23" s="2">
        <v>19</v>
      </c>
      <c r="B23" s="44" t="s">
        <v>320</v>
      </c>
      <c r="C23" s="45" t="s">
        <v>321</v>
      </c>
      <c r="D23" s="46">
        <v>31262.58</v>
      </c>
      <c r="E23" s="7" t="s">
        <v>265</v>
      </c>
      <c r="F23" s="46">
        <f t="shared" si="0"/>
        <v>169491.7479674797</v>
      </c>
      <c r="G23" s="46">
        <v>208474.85</v>
      </c>
      <c r="H23" s="54" t="s">
        <v>322</v>
      </c>
      <c r="I23" s="54" t="s">
        <v>323</v>
      </c>
      <c r="J23" s="46" t="s">
        <v>323</v>
      </c>
      <c r="K23" s="46" t="s">
        <v>215</v>
      </c>
    </row>
    <row r="24" spans="1:11" s="47" customFormat="1" ht="12.75">
      <c r="A24" s="2">
        <v>20</v>
      </c>
      <c r="B24" s="44" t="s">
        <v>324</v>
      </c>
      <c r="C24" s="45" t="s">
        <v>325</v>
      </c>
      <c r="D24" s="46">
        <v>42808.92</v>
      </c>
      <c r="E24" s="7" t="s">
        <v>82</v>
      </c>
      <c r="F24" s="46">
        <f t="shared" si="0"/>
        <v>107898.24390243902</v>
      </c>
      <c r="G24" s="46">
        <v>132714.84</v>
      </c>
      <c r="H24" s="54" t="s">
        <v>326</v>
      </c>
      <c r="I24" s="54" t="s">
        <v>327</v>
      </c>
      <c r="J24" s="46" t="s">
        <v>327</v>
      </c>
      <c r="K24" s="46" t="s">
        <v>328</v>
      </c>
    </row>
    <row r="25" spans="1:11" s="47" customFormat="1" ht="12.75">
      <c r="A25" s="2">
        <v>21</v>
      </c>
      <c r="B25" s="44" t="s">
        <v>388</v>
      </c>
      <c r="C25" s="45" t="s">
        <v>389</v>
      </c>
      <c r="D25" s="46">
        <v>33478.3</v>
      </c>
      <c r="E25" s="46" t="s">
        <v>301</v>
      </c>
      <c r="F25" s="46">
        <f t="shared" si="0"/>
        <v>99645.47154471544</v>
      </c>
      <c r="G25" s="46">
        <v>122563.93</v>
      </c>
      <c r="H25" s="54" t="s">
        <v>395</v>
      </c>
      <c r="I25" s="54" t="s">
        <v>391</v>
      </c>
      <c r="J25" s="46" t="s">
        <v>391</v>
      </c>
      <c r="K25" s="46" t="s">
        <v>392</v>
      </c>
    </row>
    <row r="26" spans="1:11" s="47" customFormat="1" ht="12.75">
      <c r="A26" s="2">
        <v>22</v>
      </c>
      <c r="B26" s="44" t="s">
        <v>393</v>
      </c>
      <c r="C26" s="45" t="s">
        <v>394</v>
      </c>
      <c r="D26" s="46">
        <v>7726.32</v>
      </c>
      <c r="E26" s="7" t="s">
        <v>265</v>
      </c>
      <c r="F26" s="46">
        <f t="shared" si="0"/>
        <v>38321.829268292684</v>
      </c>
      <c r="G26" s="46">
        <v>47135.85</v>
      </c>
      <c r="H26" s="54" t="s">
        <v>390</v>
      </c>
      <c r="I26" s="54" t="s">
        <v>396</v>
      </c>
      <c r="J26" s="46" t="s">
        <v>396</v>
      </c>
      <c r="K26" s="46" t="s">
        <v>397</v>
      </c>
    </row>
    <row r="27" spans="1:11" s="47" customFormat="1" ht="20.25">
      <c r="A27" s="2">
        <v>23</v>
      </c>
      <c r="B27" s="44" t="s">
        <v>398</v>
      </c>
      <c r="C27" s="45" t="s">
        <v>399</v>
      </c>
      <c r="D27" s="46">
        <v>35058.81</v>
      </c>
      <c r="E27" s="7" t="s">
        <v>247</v>
      </c>
      <c r="F27" s="46">
        <f t="shared" si="0"/>
        <v>101528.9268292683</v>
      </c>
      <c r="G27" s="46">
        <v>124880.58</v>
      </c>
      <c r="H27" s="54" t="s">
        <v>400</v>
      </c>
      <c r="I27" s="54" t="s">
        <v>401</v>
      </c>
      <c r="J27" s="46" t="s">
        <v>401</v>
      </c>
      <c r="K27" s="46" t="s">
        <v>402</v>
      </c>
    </row>
    <row r="28" spans="1:11" s="47" customFormat="1" ht="12.75">
      <c r="A28" s="2">
        <v>24</v>
      </c>
      <c r="B28" s="44" t="s">
        <v>403</v>
      </c>
      <c r="C28" s="45" t="s">
        <v>404</v>
      </c>
      <c r="D28" s="46">
        <v>28524.37</v>
      </c>
      <c r="E28" s="46" t="s">
        <v>405</v>
      </c>
      <c r="F28" s="46">
        <f t="shared" si="0"/>
        <v>105000</v>
      </c>
      <c r="G28" s="46">
        <v>129150</v>
      </c>
      <c r="H28" s="54" t="s">
        <v>606</v>
      </c>
      <c r="I28" s="54" t="s">
        <v>406</v>
      </c>
      <c r="J28" s="46" t="s">
        <v>406</v>
      </c>
      <c r="K28" s="46" t="s">
        <v>407</v>
      </c>
    </row>
    <row r="29" spans="1:11" s="47" customFormat="1" ht="20.25">
      <c r="A29" s="2">
        <v>25</v>
      </c>
      <c r="B29" s="44" t="s">
        <v>408</v>
      </c>
      <c r="C29" s="45" t="s">
        <v>409</v>
      </c>
      <c r="D29" s="46">
        <v>3626.5</v>
      </c>
      <c r="E29" s="7" t="s">
        <v>247</v>
      </c>
      <c r="F29" s="46">
        <f t="shared" si="0"/>
        <v>10092.252032520324</v>
      </c>
      <c r="G29" s="46">
        <v>12413.47</v>
      </c>
      <c r="H29" s="54" t="s">
        <v>410</v>
      </c>
      <c r="I29" s="54" t="s">
        <v>411</v>
      </c>
      <c r="J29" s="46" t="s">
        <v>411</v>
      </c>
      <c r="K29" s="46" t="s">
        <v>314</v>
      </c>
    </row>
    <row r="30" spans="1:11" s="47" customFormat="1" ht="15" customHeight="1">
      <c r="A30" s="2">
        <v>26</v>
      </c>
      <c r="B30" s="44" t="s">
        <v>421</v>
      </c>
      <c r="C30" s="45" t="s">
        <v>422</v>
      </c>
      <c r="D30" s="46">
        <v>140910.45</v>
      </c>
      <c r="E30" s="7" t="s">
        <v>265</v>
      </c>
      <c r="F30" s="46">
        <f t="shared" si="0"/>
        <v>598048.3170731708</v>
      </c>
      <c r="G30" s="46">
        <v>735599.43</v>
      </c>
      <c r="H30" s="54" t="s">
        <v>423</v>
      </c>
      <c r="I30" s="54" t="s">
        <v>332</v>
      </c>
      <c r="J30" s="46" t="s">
        <v>332</v>
      </c>
      <c r="K30" s="46" t="s">
        <v>424</v>
      </c>
    </row>
    <row r="31" spans="1:11" s="47" customFormat="1" ht="15" customHeight="1">
      <c r="A31" s="2">
        <v>27</v>
      </c>
      <c r="B31" s="44" t="s">
        <v>425</v>
      </c>
      <c r="C31" s="45" t="s">
        <v>426</v>
      </c>
      <c r="D31" s="46">
        <v>95378.3</v>
      </c>
      <c r="E31" s="46" t="s">
        <v>16</v>
      </c>
      <c r="F31" s="46">
        <f t="shared" si="0"/>
        <v>375256.2926829268</v>
      </c>
      <c r="G31" s="46">
        <v>461565.24</v>
      </c>
      <c r="H31" s="54" t="s">
        <v>427</v>
      </c>
      <c r="I31" s="54" t="s">
        <v>428</v>
      </c>
      <c r="J31" s="46" t="s">
        <v>428</v>
      </c>
      <c r="K31" s="46" t="s">
        <v>429</v>
      </c>
    </row>
    <row r="32" spans="1:11" s="47" customFormat="1" ht="12.75">
      <c r="A32" s="2">
        <v>28</v>
      </c>
      <c r="B32" s="44" t="s">
        <v>430</v>
      </c>
      <c r="C32" s="45" t="s">
        <v>431</v>
      </c>
      <c r="D32" s="46">
        <v>11213.65</v>
      </c>
      <c r="E32" s="7" t="s">
        <v>82</v>
      </c>
      <c r="F32" s="46">
        <f t="shared" si="0"/>
        <v>40284.87804878049</v>
      </c>
      <c r="G32" s="46">
        <v>49550.4</v>
      </c>
      <c r="H32" s="54" t="s">
        <v>432</v>
      </c>
      <c r="I32" s="54" t="s">
        <v>433</v>
      </c>
      <c r="J32" s="46" t="s">
        <v>433</v>
      </c>
      <c r="K32" s="46" t="s">
        <v>434</v>
      </c>
    </row>
    <row r="33" spans="1:11" s="47" customFormat="1" ht="22.5" customHeight="1">
      <c r="A33" s="2">
        <v>29</v>
      </c>
      <c r="B33" s="44" t="s">
        <v>439</v>
      </c>
      <c r="C33" s="45" t="s">
        <v>440</v>
      </c>
      <c r="D33" s="46">
        <v>8562.65</v>
      </c>
      <c r="E33" s="46" t="s">
        <v>441</v>
      </c>
      <c r="F33" s="46">
        <f t="shared" si="0"/>
        <v>24298.52032520325</v>
      </c>
      <c r="G33" s="46">
        <v>29887.18</v>
      </c>
      <c r="H33" s="54" t="s">
        <v>442</v>
      </c>
      <c r="I33" s="54" t="s">
        <v>443</v>
      </c>
      <c r="J33" s="46" t="s">
        <v>443</v>
      </c>
      <c r="K33" s="46" t="s">
        <v>444</v>
      </c>
    </row>
    <row r="34" spans="1:11" s="47" customFormat="1" ht="12.75">
      <c r="A34" s="2">
        <v>30</v>
      </c>
      <c r="B34" s="44" t="s">
        <v>499</v>
      </c>
      <c r="C34" s="45" t="s">
        <v>500</v>
      </c>
      <c r="D34" s="46">
        <v>5223.42</v>
      </c>
      <c r="E34" s="46" t="s">
        <v>301</v>
      </c>
      <c r="F34" s="46">
        <f t="shared" si="0"/>
        <v>19928.186991869916</v>
      </c>
      <c r="G34" s="46">
        <v>24511.67</v>
      </c>
      <c r="H34" s="54" t="s">
        <v>501</v>
      </c>
      <c r="I34" s="54" t="s">
        <v>502</v>
      </c>
      <c r="J34" s="46" t="s">
        <v>502</v>
      </c>
      <c r="K34" s="46" t="s">
        <v>503</v>
      </c>
    </row>
    <row r="35" spans="1:11" s="47" customFormat="1" ht="12.75">
      <c r="A35" s="2">
        <v>31</v>
      </c>
      <c r="B35" s="44" t="s">
        <v>504</v>
      </c>
      <c r="C35" s="45" t="s">
        <v>505</v>
      </c>
      <c r="D35" s="46">
        <v>24195.48</v>
      </c>
      <c r="E35" s="46" t="s">
        <v>82</v>
      </c>
      <c r="F35" s="46">
        <f t="shared" si="0"/>
        <v>55550.601626016265</v>
      </c>
      <c r="G35" s="46">
        <v>68327.24</v>
      </c>
      <c r="H35" s="54" t="s">
        <v>506</v>
      </c>
      <c r="I35" s="54" t="s">
        <v>507</v>
      </c>
      <c r="J35" s="46" t="s">
        <v>507</v>
      </c>
      <c r="K35" s="46" t="s">
        <v>508</v>
      </c>
    </row>
    <row r="36" spans="1:11" s="47" customFormat="1" ht="15" customHeight="1">
      <c r="A36" s="2">
        <v>32</v>
      </c>
      <c r="B36" s="44" t="s">
        <v>509</v>
      </c>
      <c r="C36" s="45" t="s">
        <v>510</v>
      </c>
      <c r="D36" s="46">
        <v>16769.4</v>
      </c>
      <c r="E36" s="46" t="s">
        <v>441</v>
      </c>
      <c r="F36" s="46">
        <f t="shared" si="0"/>
        <v>48922</v>
      </c>
      <c r="G36" s="46">
        <v>60174.06</v>
      </c>
      <c r="H36" s="54" t="s">
        <v>511</v>
      </c>
      <c r="I36" s="54" t="s">
        <v>502</v>
      </c>
      <c r="J36" s="46" t="s">
        <v>502</v>
      </c>
      <c r="K36" s="46" t="s">
        <v>416</v>
      </c>
    </row>
    <row r="37" spans="1:11" s="47" customFormat="1" ht="15" customHeight="1">
      <c r="A37" s="2">
        <v>33</v>
      </c>
      <c r="B37" s="44" t="s">
        <v>512</v>
      </c>
      <c r="C37" s="45" t="s">
        <v>513</v>
      </c>
      <c r="D37" s="46">
        <v>10684.46</v>
      </c>
      <c r="E37" s="46" t="s">
        <v>441</v>
      </c>
      <c r="F37" s="46">
        <f t="shared" si="0"/>
        <v>30787.650406504064</v>
      </c>
      <c r="G37" s="46">
        <v>37868.81</v>
      </c>
      <c r="H37" s="54" t="s">
        <v>514</v>
      </c>
      <c r="I37" s="54" t="s">
        <v>507</v>
      </c>
      <c r="J37" s="46" t="s">
        <v>507</v>
      </c>
      <c r="K37" s="46" t="s">
        <v>515</v>
      </c>
    </row>
    <row r="38" spans="1:11" s="47" customFormat="1" ht="20.25">
      <c r="A38" s="2">
        <v>34</v>
      </c>
      <c r="B38" s="44" t="s">
        <v>516</v>
      </c>
      <c r="C38" s="45" t="s">
        <v>517</v>
      </c>
      <c r="D38" s="46">
        <v>9894.01</v>
      </c>
      <c r="E38" s="46" t="s">
        <v>301</v>
      </c>
      <c r="F38" s="46">
        <f t="shared" si="0"/>
        <v>29033.747967479678</v>
      </c>
      <c r="G38" s="46">
        <v>35711.51</v>
      </c>
      <c r="H38" s="54" t="s">
        <v>518</v>
      </c>
      <c r="I38" s="54" t="s">
        <v>444</v>
      </c>
      <c r="J38" s="54" t="s">
        <v>444</v>
      </c>
      <c r="K38" s="46" t="s">
        <v>519</v>
      </c>
    </row>
    <row r="39" spans="1:11" s="47" customFormat="1" ht="12.75">
      <c r="A39" s="2">
        <v>35</v>
      </c>
      <c r="B39" s="44" t="s">
        <v>520</v>
      </c>
      <c r="C39" s="45" t="s">
        <v>521</v>
      </c>
      <c r="D39" s="46">
        <v>30059.97</v>
      </c>
      <c r="E39" s="46" t="s">
        <v>301</v>
      </c>
      <c r="F39" s="46">
        <f t="shared" si="0"/>
        <v>84692.05691056911</v>
      </c>
      <c r="G39" s="46">
        <v>104171.23</v>
      </c>
      <c r="H39" s="54" t="s">
        <v>522</v>
      </c>
      <c r="I39" s="54" t="s">
        <v>507</v>
      </c>
      <c r="J39" s="46" t="s">
        <v>507</v>
      </c>
      <c r="K39" s="46" t="s">
        <v>523</v>
      </c>
    </row>
    <row r="40" spans="1:11" s="47" customFormat="1" ht="24.75" customHeight="1">
      <c r="A40" s="2">
        <v>36</v>
      </c>
      <c r="B40" s="44" t="s">
        <v>546</v>
      </c>
      <c r="C40" s="45" t="s">
        <v>547</v>
      </c>
      <c r="D40" s="46">
        <v>25070.39</v>
      </c>
      <c r="E40" s="46" t="s">
        <v>82</v>
      </c>
      <c r="F40" s="46">
        <f t="shared" si="0"/>
        <v>64359.33333333333</v>
      </c>
      <c r="G40" s="46">
        <v>79161.98</v>
      </c>
      <c r="H40" s="54" t="s">
        <v>548</v>
      </c>
      <c r="I40" s="54" t="s">
        <v>549</v>
      </c>
      <c r="J40" s="46" t="s">
        <v>549</v>
      </c>
      <c r="K40" s="46" t="s">
        <v>550</v>
      </c>
    </row>
    <row r="41" spans="1:11" s="47" customFormat="1" ht="28.5" customHeight="1" thickBot="1">
      <c r="A41" s="2">
        <v>37</v>
      </c>
      <c r="B41" s="44" t="s">
        <v>551</v>
      </c>
      <c r="C41" s="45" t="s">
        <v>552</v>
      </c>
      <c r="D41" s="46">
        <v>12702.57</v>
      </c>
      <c r="E41" s="46" t="s">
        <v>553</v>
      </c>
      <c r="F41" s="46">
        <f t="shared" si="0"/>
        <v>37771.30081300813</v>
      </c>
      <c r="G41" s="46">
        <v>46458.7</v>
      </c>
      <c r="H41" s="54" t="s">
        <v>554</v>
      </c>
      <c r="I41" s="54" t="s">
        <v>555</v>
      </c>
      <c r="J41" s="46" t="s">
        <v>555</v>
      </c>
      <c r="K41" s="46" t="s">
        <v>556</v>
      </c>
    </row>
    <row r="42" spans="1:11" ht="13.5" thickBot="1">
      <c r="A42" s="26"/>
      <c r="B42" s="63"/>
      <c r="C42" s="38"/>
      <c r="D42" s="38"/>
      <c r="E42" s="109"/>
      <c r="F42" s="83">
        <f>SUM(F5:F41)</f>
        <v>3503254.430894309</v>
      </c>
      <c r="G42" s="38"/>
      <c r="H42" s="38"/>
      <c r="I42" s="38"/>
      <c r="J42" s="38"/>
      <c r="K42" s="38"/>
    </row>
    <row r="43" spans="1:11" ht="12.75">
      <c r="A43" s="24"/>
      <c r="B43" s="64"/>
      <c r="C43" s="31"/>
      <c r="D43" s="31"/>
      <c r="E43" s="57"/>
      <c r="F43" s="31"/>
      <c r="G43" s="31"/>
      <c r="H43" s="31"/>
      <c r="I43" s="31"/>
      <c r="J43" s="31"/>
      <c r="K43" s="31"/>
    </row>
    <row r="44" spans="1:12" s="1" customFormat="1" ht="13.5" customHeight="1">
      <c r="A44" s="24"/>
      <c r="B44" s="64"/>
      <c r="C44" s="66" t="s">
        <v>14</v>
      </c>
      <c r="D44" s="31"/>
      <c r="E44" s="64"/>
      <c r="F44" s="31"/>
      <c r="G44" s="31"/>
      <c r="H44" s="31"/>
      <c r="I44" s="31"/>
      <c r="J44" s="31"/>
      <c r="K44" s="31"/>
      <c r="L44" s="36"/>
    </row>
    <row r="45" spans="1:12" s="1" customFormat="1" ht="30">
      <c r="A45" s="2">
        <v>1</v>
      </c>
      <c r="B45" s="44" t="s">
        <v>572</v>
      </c>
      <c r="C45" s="22" t="s">
        <v>573</v>
      </c>
      <c r="D45" s="7">
        <v>39444.43</v>
      </c>
      <c r="E45" s="46" t="s">
        <v>574</v>
      </c>
      <c r="F45" s="46">
        <f>G45/1.23</f>
        <v>166648.77235772356</v>
      </c>
      <c r="G45" s="42">
        <v>204977.99</v>
      </c>
      <c r="H45" s="42" t="s">
        <v>575</v>
      </c>
      <c r="I45" s="42" t="s">
        <v>576</v>
      </c>
      <c r="J45" s="42" t="s">
        <v>576</v>
      </c>
      <c r="K45" s="42" t="s">
        <v>227</v>
      </c>
      <c r="L45" s="36"/>
    </row>
    <row r="46" spans="1:12" s="1" customFormat="1" ht="27" customHeight="1" thickBot="1">
      <c r="A46" s="2">
        <v>2</v>
      </c>
      <c r="B46" s="44" t="s">
        <v>592</v>
      </c>
      <c r="C46" s="22" t="s">
        <v>603</v>
      </c>
      <c r="D46" s="7">
        <v>159707.92</v>
      </c>
      <c r="E46" s="7" t="s">
        <v>594</v>
      </c>
      <c r="F46" s="46">
        <f>G46/1.23</f>
        <v>674750</v>
      </c>
      <c r="G46" s="42">
        <v>829942.5</v>
      </c>
      <c r="H46" s="42" t="s">
        <v>593</v>
      </c>
      <c r="I46" s="42" t="s">
        <v>156</v>
      </c>
      <c r="J46" s="42" t="s">
        <v>156</v>
      </c>
      <c r="K46" s="42" t="s">
        <v>17</v>
      </c>
      <c r="L46" s="36"/>
    </row>
    <row r="47" spans="1:11" ht="13.5" thickBot="1">
      <c r="A47" s="24"/>
      <c r="B47" s="24"/>
      <c r="C47" s="23"/>
      <c r="D47" s="24"/>
      <c r="E47" s="59"/>
      <c r="F47" s="83">
        <f>SUM(F45:F46)</f>
        <v>841398.7723577236</v>
      </c>
      <c r="G47" s="32"/>
      <c r="H47" s="24"/>
      <c r="I47" s="24"/>
      <c r="J47" s="24"/>
      <c r="K47" s="24"/>
    </row>
    <row r="48" spans="1:11" ht="12.75">
      <c r="A48" s="24"/>
      <c r="C48" s="23"/>
      <c r="D48" s="24"/>
      <c r="E48" s="59"/>
      <c r="F48" s="32"/>
      <c r="G48" s="32"/>
      <c r="H48" s="24"/>
      <c r="I48" s="24"/>
      <c r="J48" s="24"/>
      <c r="K48" s="24"/>
    </row>
    <row r="49" ht="12.75">
      <c r="B49" s="25" t="s">
        <v>602</v>
      </c>
    </row>
  </sheetData>
  <sheetProtection/>
  <mergeCells count="12">
    <mergeCell ref="A1:K1"/>
    <mergeCell ref="A2:K2"/>
    <mergeCell ref="A3:A4"/>
    <mergeCell ref="B3:B4"/>
    <mergeCell ref="C3:C4"/>
    <mergeCell ref="D3:D4"/>
    <mergeCell ref="J3:K3"/>
    <mergeCell ref="E3:E4"/>
    <mergeCell ref="F3:F4"/>
    <mergeCell ref="G3:G4"/>
    <mergeCell ref="I3:I4"/>
    <mergeCell ref="H3:H4"/>
  </mergeCells>
  <printOptions horizontalCentered="1"/>
  <pageMargins left="0.2362204724409449" right="0.1968503937007874" top="0.31496062992125984" bottom="0.3149606299212598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C44" sqref="C44"/>
    </sheetView>
  </sheetViews>
  <sheetFormatPr defaultColWidth="9.00390625" defaultRowHeight="12.75"/>
  <cols>
    <col min="1" max="1" width="3.125" style="0" customWidth="1"/>
    <col min="2" max="2" width="16.125" style="0" customWidth="1"/>
    <col min="3" max="3" width="68.50390625" style="0" customWidth="1"/>
    <col min="4" max="4" width="12.50390625" style="3" customWidth="1"/>
    <col min="5" max="5" width="17.625" style="3" customWidth="1"/>
    <col min="6" max="6" width="10.125" style="0" customWidth="1"/>
    <col min="7" max="7" width="10.00390625" style="3" customWidth="1"/>
    <col min="8" max="9" width="12.875" style="3" customWidth="1"/>
    <col min="10" max="10" width="10.00390625" style="0" customWidth="1"/>
    <col min="11" max="11" width="10.125" style="0" customWidth="1"/>
    <col min="12" max="12" width="9.50390625" style="0" customWidth="1"/>
    <col min="19" max="19" width="7.625" style="0" customWidth="1"/>
    <col min="20" max="20" width="14.00390625" style="0" customWidth="1"/>
    <col min="22" max="22" width="5.125" style="0" customWidth="1"/>
    <col min="23" max="23" width="6.50390625" style="0" customWidth="1"/>
    <col min="24" max="25" width="7.125" style="0" customWidth="1"/>
    <col min="26" max="26" width="7.625" style="0" customWidth="1"/>
  </cols>
  <sheetData>
    <row r="1" spans="1:12" ht="44.25" customHeight="1">
      <c r="A1" s="130" t="s">
        <v>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33"/>
    </row>
    <row r="2" spans="1:12" ht="15" customHeight="1">
      <c r="A2" s="132" t="s">
        <v>5</v>
      </c>
      <c r="B2" s="133"/>
      <c r="C2" s="133"/>
      <c r="D2" s="134"/>
      <c r="E2" s="134"/>
      <c r="F2" s="134"/>
      <c r="G2" s="134"/>
      <c r="H2" s="134"/>
      <c r="I2" s="134"/>
      <c r="J2" s="134"/>
      <c r="K2" s="135"/>
      <c r="L2" s="33"/>
    </row>
    <row r="3" spans="1:12" s="15" customFormat="1" ht="20.25" customHeight="1">
      <c r="A3" s="150" t="s">
        <v>0</v>
      </c>
      <c r="B3" s="136" t="s">
        <v>9</v>
      </c>
      <c r="C3" s="136" t="s">
        <v>8</v>
      </c>
      <c r="D3" s="128" t="s">
        <v>2</v>
      </c>
      <c r="E3" s="128" t="s">
        <v>7</v>
      </c>
      <c r="F3" s="128" t="s">
        <v>10</v>
      </c>
      <c r="G3" s="128" t="s">
        <v>11</v>
      </c>
      <c r="H3" s="128" t="s">
        <v>12</v>
      </c>
      <c r="I3" s="128" t="s">
        <v>24</v>
      </c>
      <c r="J3" s="126" t="s">
        <v>13</v>
      </c>
      <c r="K3" s="127"/>
      <c r="L3" s="33"/>
    </row>
    <row r="4" spans="1:12" s="15" customFormat="1" ht="20.25" customHeight="1">
      <c r="A4" s="136"/>
      <c r="B4" s="137"/>
      <c r="C4" s="137"/>
      <c r="D4" s="129"/>
      <c r="E4" s="129"/>
      <c r="F4" s="129"/>
      <c r="G4" s="129"/>
      <c r="H4" s="129"/>
      <c r="I4" s="129"/>
      <c r="J4" s="43" t="s">
        <v>3</v>
      </c>
      <c r="K4" s="43" t="s">
        <v>4</v>
      </c>
      <c r="L4" s="34"/>
    </row>
    <row r="5" spans="1:12" s="15" customFormat="1" ht="9.75">
      <c r="A5" s="2">
        <v>1</v>
      </c>
      <c r="B5" s="74" t="s">
        <v>67</v>
      </c>
      <c r="C5" s="81" t="s">
        <v>62</v>
      </c>
      <c r="D5" s="73">
        <v>16407.02</v>
      </c>
      <c r="E5" s="98" t="s">
        <v>63</v>
      </c>
      <c r="F5" s="72">
        <f aca="true" t="shared" si="0" ref="F5:F19">G5/1.23</f>
        <v>41476.70731707317</v>
      </c>
      <c r="G5" s="73">
        <v>51016.35</v>
      </c>
      <c r="H5" s="74" t="s">
        <v>65</v>
      </c>
      <c r="I5" s="74" t="s">
        <v>64</v>
      </c>
      <c r="J5" s="73" t="s">
        <v>64</v>
      </c>
      <c r="K5" s="73" t="s">
        <v>42</v>
      </c>
      <c r="L5" s="34"/>
    </row>
    <row r="6" spans="1:12" s="15" customFormat="1" ht="15" customHeight="1">
      <c r="A6" s="67">
        <v>2</v>
      </c>
      <c r="B6" s="74" t="s">
        <v>66</v>
      </c>
      <c r="C6" s="81" t="s">
        <v>68</v>
      </c>
      <c r="D6" s="80">
        <v>18935.36</v>
      </c>
      <c r="E6" s="86" t="s">
        <v>69</v>
      </c>
      <c r="F6" s="72">
        <f t="shared" si="0"/>
        <v>72000</v>
      </c>
      <c r="G6" s="73">
        <v>88560</v>
      </c>
      <c r="H6" s="74" t="s">
        <v>70</v>
      </c>
      <c r="I6" s="74" t="s">
        <v>71</v>
      </c>
      <c r="J6" s="73" t="s">
        <v>71</v>
      </c>
      <c r="K6" s="73" t="s">
        <v>72</v>
      </c>
      <c r="L6" s="34"/>
    </row>
    <row r="7" spans="1:12" s="15" customFormat="1" ht="9.75">
      <c r="A7" s="67">
        <v>3</v>
      </c>
      <c r="B7" s="74" t="s">
        <v>382</v>
      </c>
      <c r="C7" s="81" t="s">
        <v>383</v>
      </c>
      <c r="D7" s="80">
        <v>26010.46</v>
      </c>
      <c r="E7" s="106" t="s">
        <v>384</v>
      </c>
      <c r="F7" s="72">
        <v>117300</v>
      </c>
      <c r="G7" s="73">
        <v>144279</v>
      </c>
      <c r="H7" s="102" t="s">
        <v>385</v>
      </c>
      <c r="I7" s="102" t="s">
        <v>386</v>
      </c>
      <c r="J7" s="103" t="s">
        <v>386</v>
      </c>
      <c r="K7" s="103" t="s">
        <v>387</v>
      </c>
      <c r="L7" s="34"/>
    </row>
    <row r="8" spans="1:12" s="15" customFormat="1" ht="9.75">
      <c r="A8" s="141">
        <v>4</v>
      </c>
      <c r="B8" s="144" t="s">
        <v>120</v>
      </c>
      <c r="C8" s="81" t="s">
        <v>125</v>
      </c>
      <c r="D8" s="80">
        <v>8871.14</v>
      </c>
      <c r="E8" s="147" t="s">
        <v>121</v>
      </c>
      <c r="F8" s="72">
        <f t="shared" si="0"/>
        <v>21450</v>
      </c>
      <c r="G8" s="73">
        <v>26383.5</v>
      </c>
      <c r="H8" s="144" t="s">
        <v>122</v>
      </c>
      <c r="I8" s="144" t="s">
        <v>123</v>
      </c>
      <c r="J8" s="138" t="s">
        <v>123</v>
      </c>
      <c r="K8" s="138" t="s">
        <v>124</v>
      </c>
      <c r="L8" s="34"/>
    </row>
    <row r="9" spans="1:12" s="15" customFormat="1" ht="15" customHeight="1">
      <c r="A9" s="142"/>
      <c r="B9" s="145"/>
      <c r="C9" s="81" t="s">
        <v>126</v>
      </c>
      <c r="D9" s="80">
        <v>9236.76</v>
      </c>
      <c r="E9" s="148"/>
      <c r="F9" s="72">
        <f t="shared" si="0"/>
        <v>23473.07317073171</v>
      </c>
      <c r="G9" s="73">
        <v>28871.88</v>
      </c>
      <c r="H9" s="145"/>
      <c r="I9" s="145"/>
      <c r="J9" s="139"/>
      <c r="K9" s="139"/>
      <c r="L9" s="34"/>
    </row>
    <row r="10" spans="1:12" s="15" customFormat="1" ht="15" customHeight="1">
      <c r="A10" s="142"/>
      <c r="B10" s="145"/>
      <c r="C10" s="81" t="s">
        <v>127</v>
      </c>
      <c r="D10" s="80">
        <v>9544.65</v>
      </c>
      <c r="E10" s="148"/>
      <c r="F10" s="72">
        <f t="shared" si="0"/>
        <v>20077.073170731706</v>
      </c>
      <c r="G10" s="73">
        <v>24694.8</v>
      </c>
      <c r="H10" s="145"/>
      <c r="I10" s="145"/>
      <c r="J10" s="139"/>
      <c r="K10" s="139"/>
      <c r="L10" s="34"/>
    </row>
    <row r="11" spans="1:12" s="15" customFormat="1" ht="15" customHeight="1">
      <c r="A11" s="142"/>
      <c r="B11" s="145"/>
      <c r="C11" s="81" t="s">
        <v>128</v>
      </c>
      <c r="D11" s="80">
        <v>8678.71</v>
      </c>
      <c r="E11" s="148"/>
      <c r="F11" s="72">
        <f t="shared" si="0"/>
        <v>16817</v>
      </c>
      <c r="G11" s="73">
        <v>20684.91</v>
      </c>
      <c r="H11" s="145"/>
      <c r="I11" s="145"/>
      <c r="J11" s="139"/>
      <c r="K11" s="139"/>
      <c r="L11" s="34"/>
    </row>
    <row r="12" spans="1:12" s="15" customFormat="1" ht="15" customHeight="1">
      <c r="A12" s="142"/>
      <c r="B12" s="145"/>
      <c r="C12" s="81" t="s">
        <v>129</v>
      </c>
      <c r="D12" s="80">
        <v>7716.54</v>
      </c>
      <c r="E12" s="148"/>
      <c r="F12" s="72">
        <f t="shared" si="0"/>
        <v>18282.723577235774</v>
      </c>
      <c r="G12" s="73">
        <v>22487.75</v>
      </c>
      <c r="H12" s="145"/>
      <c r="I12" s="145"/>
      <c r="J12" s="139"/>
      <c r="K12" s="139"/>
      <c r="L12" s="34"/>
    </row>
    <row r="13" spans="1:12" s="15" customFormat="1" ht="15" customHeight="1">
      <c r="A13" s="142"/>
      <c r="B13" s="145"/>
      <c r="C13" s="81" t="s">
        <v>130</v>
      </c>
      <c r="D13" s="80">
        <v>7293.19</v>
      </c>
      <c r="E13" s="148"/>
      <c r="F13" s="72">
        <f t="shared" si="0"/>
        <v>25567.30081300813</v>
      </c>
      <c r="G13" s="73">
        <v>31447.78</v>
      </c>
      <c r="H13" s="145"/>
      <c r="I13" s="145"/>
      <c r="J13" s="139"/>
      <c r="K13" s="139"/>
      <c r="L13" s="34"/>
    </row>
    <row r="14" spans="1:12" s="15" customFormat="1" ht="15" customHeight="1">
      <c r="A14" s="143"/>
      <c r="B14" s="146"/>
      <c r="C14" s="81" t="s">
        <v>131</v>
      </c>
      <c r="D14" s="80">
        <v>2020.54</v>
      </c>
      <c r="E14" s="149"/>
      <c r="F14" s="72">
        <f t="shared" si="0"/>
        <v>6630.682926829269</v>
      </c>
      <c r="G14" s="73">
        <v>8155.74</v>
      </c>
      <c r="H14" s="146"/>
      <c r="I14" s="146"/>
      <c r="J14" s="140"/>
      <c r="K14" s="140"/>
      <c r="L14" s="34"/>
    </row>
    <row r="15" spans="1:12" s="15" customFormat="1" ht="15" customHeight="1">
      <c r="A15" s="67">
        <v>5</v>
      </c>
      <c r="B15" s="74" t="s">
        <v>172</v>
      </c>
      <c r="C15" s="81" t="s">
        <v>177</v>
      </c>
      <c r="D15" s="80">
        <v>5965.41</v>
      </c>
      <c r="E15" s="86" t="s">
        <v>173</v>
      </c>
      <c r="F15" s="72">
        <f t="shared" si="0"/>
        <v>24400</v>
      </c>
      <c r="G15" s="73">
        <v>30012</v>
      </c>
      <c r="H15" s="74" t="s">
        <v>174</v>
      </c>
      <c r="I15" s="74" t="s">
        <v>175</v>
      </c>
      <c r="J15" s="74" t="s">
        <v>175</v>
      </c>
      <c r="K15" s="73" t="s">
        <v>176</v>
      </c>
      <c r="L15" s="34"/>
    </row>
    <row r="16" spans="1:12" s="15" customFormat="1" ht="15" customHeight="1">
      <c r="A16" s="141">
        <v>6</v>
      </c>
      <c r="B16" s="144" t="s">
        <v>192</v>
      </c>
      <c r="C16" s="81" t="s">
        <v>193</v>
      </c>
      <c r="D16" s="80">
        <v>8887.9</v>
      </c>
      <c r="E16" s="147" t="s">
        <v>195</v>
      </c>
      <c r="F16" s="72">
        <f t="shared" si="0"/>
        <v>31582.999999999996</v>
      </c>
      <c r="G16" s="73">
        <v>38847.09</v>
      </c>
      <c r="H16" s="74" t="s">
        <v>196</v>
      </c>
      <c r="I16" s="74" t="s">
        <v>150</v>
      </c>
      <c r="J16" s="73" t="s">
        <v>150</v>
      </c>
      <c r="K16" s="73" t="s">
        <v>197</v>
      </c>
      <c r="L16" s="34"/>
    </row>
    <row r="17" spans="1:12" s="15" customFormat="1" ht="15" customHeight="1">
      <c r="A17" s="143"/>
      <c r="B17" s="146"/>
      <c r="C17" s="81" t="s">
        <v>194</v>
      </c>
      <c r="D17" s="80">
        <v>4111.42</v>
      </c>
      <c r="E17" s="149"/>
      <c r="F17" s="72">
        <f t="shared" si="0"/>
        <v>8907</v>
      </c>
      <c r="G17" s="73">
        <v>10955.61</v>
      </c>
      <c r="H17" s="74" t="s">
        <v>198</v>
      </c>
      <c r="I17" s="74" t="s">
        <v>150</v>
      </c>
      <c r="J17" s="73" t="s">
        <v>150</v>
      </c>
      <c r="K17" s="73" t="s">
        <v>199</v>
      </c>
      <c r="L17" s="34"/>
    </row>
    <row r="18" spans="1:12" s="15" customFormat="1" ht="9.75">
      <c r="A18" s="67">
        <v>7</v>
      </c>
      <c r="B18" s="74" t="s">
        <v>206</v>
      </c>
      <c r="C18" s="81" t="s">
        <v>207</v>
      </c>
      <c r="D18" s="80">
        <v>7367.04</v>
      </c>
      <c r="E18" s="86" t="s">
        <v>210</v>
      </c>
      <c r="F18" s="72">
        <f t="shared" si="0"/>
        <v>27750</v>
      </c>
      <c r="G18" s="73">
        <v>34132.5</v>
      </c>
      <c r="H18" s="74" t="s">
        <v>607</v>
      </c>
      <c r="I18" s="74" t="s">
        <v>208</v>
      </c>
      <c r="J18" s="73" t="s">
        <v>208</v>
      </c>
      <c r="K18" s="73" t="s">
        <v>209</v>
      </c>
      <c r="L18" s="34"/>
    </row>
    <row r="19" spans="1:12" s="15" customFormat="1" ht="9.75">
      <c r="A19" s="67">
        <v>8</v>
      </c>
      <c r="B19" s="74" t="s">
        <v>280</v>
      </c>
      <c r="C19" s="81" t="s">
        <v>281</v>
      </c>
      <c r="D19" s="80">
        <v>22692.71</v>
      </c>
      <c r="E19" s="86" t="s">
        <v>285</v>
      </c>
      <c r="F19" s="72">
        <f t="shared" si="0"/>
        <v>64937</v>
      </c>
      <c r="G19" s="73">
        <v>79872.51</v>
      </c>
      <c r="H19" s="74" t="s">
        <v>282</v>
      </c>
      <c r="I19" s="74" t="s">
        <v>283</v>
      </c>
      <c r="J19" s="73" t="s">
        <v>283</v>
      </c>
      <c r="K19" s="73" t="s">
        <v>284</v>
      </c>
      <c r="L19" s="34"/>
    </row>
    <row r="20" spans="1:12" s="15" customFormat="1" ht="20.25">
      <c r="A20" s="141">
        <v>9</v>
      </c>
      <c r="B20" s="144" t="s">
        <v>286</v>
      </c>
      <c r="C20" s="81" t="s">
        <v>287</v>
      </c>
      <c r="D20" s="80">
        <v>3887.14</v>
      </c>
      <c r="E20" s="147" t="s">
        <v>121</v>
      </c>
      <c r="F20" s="72">
        <v>9836.65</v>
      </c>
      <c r="G20" s="73">
        <v>12099.08</v>
      </c>
      <c r="H20" s="144" t="s">
        <v>292</v>
      </c>
      <c r="I20" s="144" t="s">
        <v>248</v>
      </c>
      <c r="J20" s="138" t="s">
        <v>248</v>
      </c>
      <c r="K20" s="138" t="s">
        <v>293</v>
      </c>
      <c r="L20" s="34"/>
    </row>
    <row r="21" spans="1:12" s="15" customFormat="1" ht="15" customHeight="1">
      <c r="A21" s="142"/>
      <c r="B21" s="145"/>
      <c r="C21" s="81" t="s">
        <v>126</v>
      </c>
      <c r="D21" s="80">
        <v>3964.11</v>
      </c>
      <c r="E21" s="148"/>
      <c r="F21" s="72">
        <v>11472.96</v>
      </c>
      <c r="G21" s="73">
        <v>14111.74</v>
      </c>
      <c r="H21" s="145"/>
      <c r="I21" s="145"/>
      <c r="J21" s="139"/>
      <c r="K21" s="139"/>
      <c r="L21" s="34"/>
    </row>
    <row r="22" spans="1:12" s="15" customFormat="1" ht="15" customHeight="1">
      <c r="A22" s="142"/>
      <c r="B22" s="145"/>
      <c r="C22" s="81" t="s">
        <v>127</v>
      </c>
      <c r="D22" s="80">
        <v>4483.68</v>
      </c>
      <c r="E22" s="148"/>
      <c r="F22" s="72">
        <v>11893.31</v>
      </c>
      <c r="G22" s="73">
        <v>14628.77</v>
      </c>
      <c r="H22" s="145"/>
      <c r="I22" s="145"/>
      <c r="J22" s="139"/>
      <c r="K22" s="139"/>
      <c r="L22" s="34"/>
    </row>
    <row r="23" spans="1:12" s="15" customFormat="1" ht="15" customHeight="1">
      <c r="A23" s="142"/>
      <c r="B23" s="145"/>
      <c r="C23" s="81" t="s">
        <v>128</v>
      </c>
      <c r="D23" s="80">
        <v>5640.75</v>
      </c>
      <c r="E23" s="148"/>
      <c r="F23" s="72">
        <v>16517.05</v>
      </c>
      <c r="G23" s="73">
        <v>20315.97</v>
      </c>
      <c r="H23" s="145"/>
      <c r="I23" s="145"/>
      <c r="J23" s="139"/>
      <c r="K23" s="139"/>
      <c r="L23" s="34"/>
    </row>
    <row r="24" spans="1:12" s="15" customFormat="1" ht="15" customHeight="1">
      <c r="A24" s="142"/>
      <c r="B24" s="145"/>
      <c r="C24" s="81" t="s">
        <v>129</v>
      </c>
      <c r="D24" s="80">
        <v>5291.89</v>
      </c>
      <c r="E24" s="148"/>
      <c r="F24" s="72">
        <v>13249.7</v>
      </c>
      <c r="G24" s="73">
        <v>16297.13</v>
      </c>
      <c r="H24" s="146"/>
      <c r="I24" s="146"/>
      <c r="J24" s="140"/>
      <c r="K24" s="140"/>
      <c r="L24" s="34"/>
    </row>
    <row r="25" spans="1:12" s="15" customFormat="1" ht="15" customHeight="1">
      <c r="A25" s="142"/>
      <c r="B25" s="145"/>
      <c r="C25" s="81" t="s">
        <v>130</v>
      </c>
      <c r="D25" s="80">
        <v>654.27</v>
      </c>
      <c r="E25" s="148"/>
      <c r="F25" s="72">
        <v>1879.36</v>
      </c>
      <c r="G25" s="73">
        <v>2311.61</v>
      </c>
      <c r="H25" s="74" t="s">
        <v>289</v>
      </c>
      <c r="I25" s="74" t="s">
        <v>290</v>
      </c>
      <c r="J25" s="73" t="s">
        <v>290</v>
      </c>
      <c r="K25" s="73" t="s">
        <v>291</v>
      </c>
      <c r="L25" s="34"/>
    </row>
    <row r="26" spans="1:12" s="15" customFormat="1" ht="15" customHeight="1">
      <c r="A26" s="143"/>
      <c r="B26" s="146"/>
      <c r="C26" s="81" t="s">
        <v>288</v>
      </c>
      <c r="D26" s="80">
        <v>6381.62</v>
      </c>
      <c r="E26" s="149"/>
      <c r="F26" s="72">
        <v>20017.92</v>
      </c>
      <c r="G26" s="73">
        <v>24622.04</v>
      </c>
      <c r="H26" s="74" t="s">
        <v>292</v>
      </c>
      <c r="I26" s="74" t="s">
        <v>248</v>
      </c>
      <c r="J26" s="73" t="s">
        <v>248</v>
      </c>
      <c r="K26" s="73" t="s">
        <v>205</v>
      </c>
      <c r="L26" s="34"/>
    </row>
    <row r="27" spans="1:12" s="15" customFormat="1" ht="15" customHeight="1">
      <c r="A27" s="67">
        <v>10</v>
      </c>
      <c r="B27" s="74" t="s">
        <v>304</v>
      </c>
      <c r="C27" s="81" t="s">
        <v>305</v>
      </c>
      <c r="D27" s="80">
        <v>65427.05</v>
      </c>
      <c r="E27" s="86" t="s">
        <v>306</v>
      </c>
      <c r="F27" s="72">
        <f aca="true" t="shared" si="1" ref="F27:F34">G27/1.23</f>
        <v>275384.21138211386</v>
      </c>
      <c r="G27" s="73">
        <v>338722.58</v>
      </c>
      <c r="H27" s="74" t="s">
        <v>307</v>
      </c>
      <c r="I27" s="74" t="s">
        <v>308</v>
      </c>
      <c r="J27" s="73" t="s">
        <v>308</v>
      </c>
      <c r="K27" s="73" t="s">
        <v>309</v>
      </c>
      <c r="L27" s="34"/>
    </row>
    <row r="28" spans="1:12" s="15" customFormat="1" ht="15" customHeight="1">
      <c r="A28" s="67">
        <v>11</v>
      </c>
      <c r="B28" s="74" t="s">
        <v>435</v>
      </c>
      <c r="C28" s="81" t="s">
        <v>436</v>
      </c>
      <c r="D28" s="80">
        <v>84871.07</v>
      </c>
      <c r="E28" s="86" t="s">
        <v>437</v>
      </c>
      <c r="F28" s="72">
        <f t="shared" si="1"/>
        <v>276712.30081300816</v>
      </c>
      <c r="G28" s="73">
        <v>340356.13</v>
      </c>
      <c r="H28" s="74" t="s">
        <v>438</v>
      </c>
      <c r="I28" s="74" t="s">
        <v>205</v>
      </c>
      <c r="J28" s="73" t="s">
        <v>205</v>
      </c>
      <c r="K28" s="73" t="s">
        <v>309</v>
      </c>
      <c r="L28" s="34"/>
    </row>
    <row r="29" spans="1:12" s="15" customFormat="1" ht="20.25">
      <c r="A29" s="67">
        <v>12</v>
      </c>
      <c r="B29" s="74" t="s">
        <v>445</v>
      </c>
      <c r="C29" s="81" t="s">
        <v>446</v>
      </c>
      <c r="D29" s="80">
        <v>8334.61</v>
      </c>
      <c r="E29" s="86" t="s">
        <v>449</v>
      </c>
      <c r="F29" s="72">
        <f t="shared" si="1"/>
        <v>35237.79674796748</v>
      </c>
      <c r="G29" s="73">
        <v>43342.49</v>
      </c>
      <c r="H29" s="74" t="s">
        <v>447</v>
      </c>
      <c r="I29" s="74" t="s">
        <v>448</v>
      </c>
      <c r="J29" s="73" t="s">
        <v>448</v>
      </c>
      <c r="K29" s="73" t="s">
        <v>444</v>
      </c>
      <c r="L29" s="34"/>
    </row>
    <row r="30" spans="1:12" s="15" customFormat="1" ht="15" customHeight="1">
      <c r="A30" s="67">
        <v>13</v>
      </c>
      <c r="B30" s="74" t="s">
        <v>466</v>
      </c>
      <c r="C30" s="81" t="s">
        <v>467</v>
      </c>
      <c r="D30" s="80">
        <v>14248.86</v>
      </c>
      <c r="E30" s="86" t="s">
        <v>69</v>
      </c>
      <c r="F30" s="72">
        <f t="shared" si="1"/>
        <v>40850</v>
      </c>
      <c r="G30" s="73">
        <v>50245.5</v>
      </c>
      <c r="H30" s="74" t="s">
        <v>468</v>
      </c>
      <c r="I30" s="74" t="s">
        <v>469</v>
      </c>
      <c r="J30" s="73" t="s">
        <v>469</v>
      </c>
      <c r="K30" s="73" t="s">
        <v>470</v>
      </c>
      <c r="L30" s="34"/>
    </row>
    <row r="31" spans="1:12" s="15" customFormat="1" ht="15" customHeight="1">
      <c r="A31" s="67">
        <v>14</v>
      </c>
      <c r="B31" s="74" t="s">
        <v>476</v>
      </c>
      <c r="C31" s="81" t="s">
        <v>436</v>
      </c>
      <c r="D31" s="80">
        <v>19194.92</v>
      </c>
      <c r="E31" s="86" t="s">
        <v>437</v>
      </c>
      <c r="F31" s="72">
        <f t="shared" si="1"/>
        <v>81194.50406504066</v>
      </c>
      <c r="G31" s="73">
        <v>99869.24</v>
      </c>
      <c r="H31" s="74" t="s">
        <v>477</v>
      </c>
      <c r="I31" s="74" t="s">
        <v>392</v>
      </c>
      <c r="J31" s="73" t="s">
        <v>392</v>
      </c>
      <c r="K31" s="73" t="s">
        <v>478</v>
      </c>
      <c r="L31" s="34"/>
    </row>
    <row r="32" spans="1:12" s="15" customFormat="1" ht="20.25">
      <c r="A32" s="67">
        <v>15</v>
      </c>
      <c r="B32" s="74" t="s">
        <v>524</v>
      </c>
      <c r="C32" s="81" t="s">
        <v>525</v>
      </c>
      <c r="D32" s="80">
        <v>4101.12</v>
      </c>
      <c r="E32" s="86" t="s">
        <v>526</v>
      </c>
      <c r="F32" s="72">
        <f t="shared" si="1"/>
        <v>21540.28455284553</v>
      </c>
      <c r="G32" s="73">
        <v>26494.55</v>
      </c>
      <c r="H32" s="74" t="s">
        <v>527</v>
      </c>
      <c r="I32" s="74" t="s">
        <v>434</v>
      </c>
      <c r="J32" s="73" t="s">
        <v>434</v>
      </c>
      <c r="K32" s="73" t="s">
        <v>528</v>
      </c>
      <c r="L32" s="34"/>
    </row>
    <row r="33" spans="1:12" s="15" customFormat="1" ht="20.25">
      <c r="A33" s="67">
        <v>16</v>
      </c>
      <c r="B33" s="74" t="s">
        <v>542</v>
      </c>
      <c r="C33" s="81" t="s">
        <v>543</v>
      </c>
      <c r="D33" s="80">
        <v>12459.47</v>
      </c>
      <c r="E33" s="86" t="s">
        <v>306</v>
      </c>
      <c r="F33" s="72">
        <f t="shared" si="1"/>
        <v>49519.35772357723</v>
      </c>
      <c r="G33" s="73">
        <v>60908.81</v>
      </c>
      <c r="H33" s="74" t="s">
        <v>544</v>
      </c>
      <c r="I33" s="74" t="s">
        <v>416</v>
      </c>
      <c r="J33" s="73" t="s">
        <v>416</v>
      </c>
      <c r="K33" s="73" t="s">
        <v>545</v>
      </c>
      <c r="L33" s="34"/>
    </row>
    <row r="34" spans="1:12" s="15" customFormat="1" ht="21" thickBot="1">
      <c r="A34" s="67">
        <v>17</v>
      </c>
      <c r="B34" s="74" t="s">
        <v>557</v>
      </c>
      <c r="C34" s="81" t="s">
        <v>558</v>
      </c>
      <c r="D34" s="80">
        <v>6641.08</v>
      </c>
      <c r="E34" s="86" t="s">
        <v>559</v>
      </c>
      <c r="F34" s="72">
        <f t="shared" si="1"/>
        <v>29320.853658536587</v>
      </c>
      <c r="G34" s="73">
        <v>36064.65</v>
      </c>
      <c r="H34" s="74" t="s">
        <v>608</v>
      </c>
      <c r="I34" s="74" t="s">
        <v>560</v>
      </c>
      <c r="J34" s="73" t="s">
        <v>560</v>
      </c>
      <c r="K34" s="73" t="s">
        <v>416</v>
      </c>
      <c r="L34" s="34"/>
    </row>
    <row r="35" spans="1:12" s="1" customFormat="1" ht="15" customHeight="1" thickBot="1">
      <c r="A35" s="24"/>
      <c r="B35" s="32"/>
      <c r="C35" s="31"/>
      <c r="D35" s="31"/>
      <c r="E35" s="31"/>
      <c r="F35" s="83">
        <f>SUM(F5:F34)</f>
        <v>1415277.8199186993</v>
      </c>
      <c r="G35" s="31"/>
      <c r="H35" s="31"/>
      <c r="I35" s="31"/>
      <c r="J35" s="31"/>
      <c r="K35" s="31"/>
      <c r="L35" s="36"/>
    </row>
    <row r="36" spans="1:12" s="1" customFormat="1" ht="15" customHeight="1">
      <c r="A36" s="24"/>
      <c r="B36" s="32"/>
      <c r="C36" s="31"/>
      <c r="D36" s="31"/>
      <c r="E36" s="31"/>
      <c r="F36" s="96"/>
      <c r="G36" s="107"/>
      <c r="H36" s="31"/>
      <c r="I36" s="31"/>
      <c r="J36" s="31"/>
      <c r="K36" s="31"/>
      <c r="L36" s="36"/>
    </row>
    <row r="37" spans="1:12" s="1" customFormat="1" ht="13.5" customHeight="1">
      <c r="A37" s="24"/>
      <c r="B37" s="64"/>
      <c r="C37" s="66" t="s">
        <v>14</v>
      </c>
      <c r="D37" s="31"/>
      <c r="E37" s="32"/>
      <c r="F37" s="31"/>
      <c r="G37" s="31"/>
      <c r="H37" s="31"/>
      <c r="I37" s="31"/>
      <c r="J37" s="31"/>
      <c r="K37" s="31"/>
      <c r="L37" s="36"/>
    </row>
    <row r="38" spans="1:12" s="1" customFormat="1" ht="41.25" thickBot="1">
      <c r="A38" s="2">
        <v>1</v>
      </c>
      <c r="B38" s="44" t="s">
        <v>586</v>
      </c>
      <c r="C38" s="22" t="s">
        <v>604</v>
      </c>
      <c r="D38" s="7">
        <v>24710.64</v>
      </c>
      <c r="E38" s="45" t="s">
        <v>587</v>
      </c>
      <c r="F38" s="72">
        <f>G38/1.23</f>
        <v>102540</v>
      </c>
      <c r="G38" s="42">
        <v>126124.2</v>
      </c>
      <c r="H38" s="42" t="s">
        <v>588</v>
      </c>
      <c r="I38" s="42" t="s">
        <v>94</v>
      </c>
      <c r="J38" s="42" t="s">
        <v>94</v>
      </c>
      <c r="K38" s="42" t="s">
        <v>42</v>
      </c>
      <c r="L38" s="36"/>
    </row>
    <row r="39" spans="1:11" ht="13.5" thickBot="1">
      <c r="A39" s="24"/>
      <c r="B39" s="24"/>
      <c r="C39" s="23"/>
      <c r="D39" s="24"/>
      <c r="E39" s="24"/>
      <c r="F39" s="83">
        <f>SUM(F38:F38)</f>
        <v>102540</v>
      </c>
      <c r="G39" s="32"/>
      <c r="H39" s="24"/>
      <c r="I39" s="24"/>
      <c r="J39" s="24"/>
      <c r="K39" s="24"/>
    </row>
    <row r="40" spans="1:12" s="1" customFormat="1" ht="15" customHeight="1">
      <c r="A40" s="24"/>
      <c r="B40" s="32"/>
      <c r="C40" s="31"/>
      <c r="D40" s="31"/>
      <c r="E40" s="31"/>
      <c r="F40" s="96"/>
      <c r="G40" s="107"/>
      <c r="H40" s="31"/>
      <c r="I40" s="31"/>
      <c r="J40" s="31"/>
      <c r="K40" s="31"/>
      <c r="L40" s="36"/>
    </row>
    <row r="41" spans="1:12" ht="13.5" customHeight="1">
      <c r="A41" s="24"/>
      <c r="B41" s="25" t="s">
        <v>602</v>
      </c>
      <c r="C41" s="23"/>
      <c r="D41" s="24"/>
      <c r="E41" s="24"/>
      <c r="F41" s="39"/>
      <c r="G41" s="32"/>
      <c r="H41" s="24"/>
      <c r="I41" s="24"/>
      <c r="J41" s="24"/>
      <c r="K41" s="24"/>
      <c r="L41" s="27"/>
    </row>
    <row r="42" spans="1:12" ht="13.5" customHeight="1">
      <c r="A42" s="24"/>
      <c r="B42" s="24"/>
      <c r="C42" s="23"/>
      <c r="D42" s="24"/>
      <c r="E42" s="24"/>
      <c r="F42" s="32"/>
      <c r="G42" s="32"/>
      <c r="H42" s="24"/>
      <c r="I42" s="24"/>
      <c r="J42" s="24"/>
      <c r="K42" s="24"/>
      <c r="L42" s="27"/>
    </row>
    <row r="43" spans="1:12" ht="12.75">
      <c r="A43" s="27"/>
      <c r="B43" s="27"/>
      <c r="C43" s="27"/>
      <c r="D43" s="37"/>
      <c r="E43" s="37"/>
      <c r="F43" s="27"/>
      <c r="G43" s="37"/>
      <c r="H43" s="37"/>
      <c r="I43" s="37"/>
      <c r="J43" s="27"/>
      <c r="K43" s="27"/>
      <c r="L43" s="27"/>
    </row>
    <row r="44" spans="1:12" ht="12.75">
      <c r="A44" s="27"/>
      <c r="B44" s="27"/>
      <c r="C44" s="27"/>
      <c r="D44" s="37"/>
      <c r="E44" s="37"/>
      <c r="F44" s="27"/>
      <c r="G44" s="37"/>
      <c r="H44" s="37"/>
      <c r="I44" s="37"/>
      <c r="J44" s="27"/>
      <c r="K44" s="27"/>
      <c r="L44" s="27"/>
    </row>
    <row r="45" spans="1:12" ht="12.75">
      <c r="A45" s="27"/>
      <c r="B45" s="27"/>
      <c r="C45" s="27"/>
      <c r="D45" s="37"/>
      <c r="E45" s="37"/>
      <c r="F45" s="27"/>
      <c r="G45" s="37"/>
      <c r="H45" s="37"/>
      <c r="I45" s="37"/>
      <c r="J45" s="27"/>
      <c r="K45" s="27"/>
      <c r="L45" s="27"/>
    </row>
    <row r="46" spans="1:12" ht="12.75">
      <c r="A46" s="27"/>
      <c r="B46" s="27"/>
      <c r="C46" s="27"/>
      <c r="D46" s="37"/>
      <c r="E46" s="37"/>
      <c r="F46" s="27"/>
      <c r="G46" s="37"/>
      <c r="H46" s="37"/>
      <c r="I46" s="37"/>
      <c r="J46" s="27"/>
      <c r="K46" s="27"/>
      <c r="L46" s="27"/>
    </row>
    <row r="47" spans="1:12" ht="12.75">
      <c r="A47" s="27"/>
      <c r="B47" s="27"/>
      <c r="C47" s="27"/>
      <c r="D47" s="37"/>
      <c r="E47" s="37"/>
      <c r="F47" s="27"/>
      <c r="G47" s="37"/>
      <c r="H47" s="37"/>
      <c r="I47" s="37"/>
      <c r="J47" s="27"/>
      <c r="K47" s="27"/>
      <c r="L47" s="27"/>
    </row>
    <row r="48" spans="1:12" ht="12.75">
      <c r="A48" s="27"/>
      <c r="B48" s="27"/>
      <c r="C48" s="27"/>
      <c r="D48" s="37"/>
      <c r="E48" s="37"/>
      <c r="F48" s="27"/>
      <c r="G48" s="37"/>
      <c r="H48" s="37"/>
      <c r="I48" s="37"/>
      <c r="J48" s="27"/>
      <c r="K48" s="27"/>
      <c r="L48" s="27"/>
    </row>
    <row r="49" spans="1:12" ht="12.75">
      <c r="A49" s="27"/>
      <c r="B49" s="27"/>
      <c r="C49" s="27"/>
      <c r="D49" s="37"/>
      <c r="E49" s="37"/>
      <c r="F49" s="27"/>
      <c r="G49" s="37"/>
      <c r="H49" s="37"/>
      <c r="I49" s="37"/>
      <c r="J49" s="27"/>
      <c r="K49" s="27"/>
      <c r="L49" s="27"/>
    </row>
    <row r="50" spans="1:12" ht="12.75">
      <c r="A50" s="27"/>
      <c r="B50" s="27"/>
      <c r="C50" s="27"/>
      <c r="D50" s="37"/>
      <c r="E50" s="37"/>
      <c r="F50" s="27"/>
      <c r="G50" s="37"/>
      <c r="H50" s="37"/>
      <c r="I50" s="37"/>
      <c r="J50" s="27"/>
      <c r="K50" s="27"/>
      <c r="L50" s="27"/>
    </row>
    <row r="51" spans="1:12" ht="12.75">
      <c r="A51" s="27"/>
      <c r="B51" s="27"/>
      <c r="C51" s="27"/>
      <c r="D51" s="37"/>
      <c r="E51" s="37"/>
      <c r="F51" s="27"/>
      <c r="G51" s="37"/>
      <c r="H51" s="37"/>
      <c r="I51" s="37"/>
      <c r="J51" s="27"/>
      <c r="K51" s="27"/>
      <c r="L51" s="27"/>
    </row>
    <row r="52" spans="1:12" ht="12.75">
      <c r="A52" s="27"/>
      <c r="B52" s="27"/>
      <c r="C52" s="27"/>
      <c r="D52" s="37"/>
      <c r="E52" s="37"/>
      <c r="F52" s="27"/>
      <c r="G52" s="37"/>
      <c r="H52" s="37"/>
      <c r="I52" s="37"/>
      <c r="J52" s="27"/>
      <c r="K52" s="27"/>
      <c r="L52" s="27"/>
    </row>
    <row r="53" spans="1:12" ht="12.75">
      <c r="A53" s="27"/>
      <c r="B53" s="27"/>
      <c r="C53" s="27"/>
      <c r="D53" s="37"/>
      <c r="E53" s="37"/>
      <c r="F53" s="27"/>
      <c r="G53" s="37"/>
      <c r="H53" s="37"/>
      <c r="I53" s="37"/>
      <c r="J53" s="27"/>
      <c r="K53" s="27"/>
      <c r="L53" s="27"/>
    </row>
    <row r="54" spans="1:12" ht="12.75">
      <c r="A54" s="27"/>
      <c r="B54" s="27"/>
      <c r="C54" s="27"/>
      <c r="D54" s="37"/>
      <c r="E54" s="37"/>
      <c r="F54" s="27"/>
      <c r="G54" s="37"/>
      <c r="H54" s="37"/>
      <c r="I54" s="37"/>
      <c r="J54" s="27"/>
      <c r="K54" s="27"/>
      <c r="L54" s="27"/>
    </row>
  </sheetData>
  <sheetProtection/>
  <mergeCells count="29">
    <mergeCell ref="K8:K14"/>
    <mergeCell ref="J3:K3"/>
    <mergeCell ref="A1:K1"/>
    <mergeCell ref="A2:K2"/>
    <mergeCell ref="A3:A4"/>
    <mergeCell ref="B3:B4"/>
    <mergeCell ref="C3:C4"/>
    <mergeCell ref="A16:A17"/>
    <mergeCell ref="B16:B17"/>
    <mergeCell ref="E16:E17"/>
    <mergeCell ref="I3:I4"/>
    <mergeCell ref="I8:I14"/>
    <mergeCell ref="H8:H14"/>
    <mergeCell ref="J20:J24"/>
    <mergeCell ref="D3:D4"/>
    <mergeCell ref="E3:E4"/>
    <mergeCell ref="F3:F4"/>
    <mergeCell ref="G3:G4"/>
    <mergeCell ref="H3:H4"/>
    <mergeCell ref="K20:K24"/>
    <mergeCell ref="A20:A26"/>
    <mergeCell ref="B20:B26"/>
    <mergeCell ref="E20:E26"/>
    <mergeCell ref="H20:H24"/>
    <mergeCell ref="J8:J14"/>
    <mergeCell ref="A8:A14"/>
    <mergeCell ref="B8:B14"/>
    <mergeCell ref="E8:E14"/>
    <mergeCell ref="I20:I24"/>
  </mergeCells>
  <printOptions horizontalCentered="1" verticalCentered="1"/>
  <pageMargins left="0.3937007874015748" right="0.31496062992125984" top="0.35433070866141736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58" sqref="A1:K58"/>
    </sheetView>
  </sheetViews>
  <sheetFormatPr defaultColWidth="9.125" defaultRowHeight="12.75"/>
  <cols>
    <col min="1" max="1" width="3.00390625" style="1" customWidth="1"/>
    <col min="2" max="2" width="18.875" style="6" customWidth="1"/>
    <col min="3" max="3" width="61.00390625" style="1" customWidth="1"/>
    <col min="4" max="4" width="12.50390625" style="8" customWidth="1"/>
    <col min="5" max="5" width="16.875" style="5" customWidth="1"/>
    <col min="6" max="6" width="13.00390625" style="6" customWidth="1"/>
    <col min="7" max="7" width="11.375" style="6" customWidth="1"/>
    <col min="8" max="9" width="12.50390625" style="11" customWidth="1"/>
    <col min="10" max="10" width="10.50390625" style="6" customWidth="1"/>
    <col min="11" max="11" width="10.00390625" style="6" customWidth="1"/>
    <col min="12" max="12" width="10.625" style="6" customWidth="1"/>
    <col min="13" max="13" width="7.50390625" style="4" customWidth="1"/>
    <col min="14" max="14" width="7.875" style="5" customWidth="1"/>
    <col min="15" max="15" width="8.00390625" style="5" customWidth="1"/>
    <col min="16" max="16" width="9.125" style="5" customWidth="1"/>
    <col min="17" max="17" width="9.125" style="1" customWidth="1"/>
    <col min="18" max="18" width="14.00390625" style="6" customWidth="1"/>
    <col min="19" max="19" width="17.50390625" style="1" customWidth="1"/>
    <col min="20" max="20" width="5.125" style="1" customWidth="1"/>
    <col min="21" max="21" width="6.50390625" style="1" customWidth="1"/>
    <col min="22" max="23" width="7.125" style="1" customWidth="1"/>
    <col min="24" max="24" width="7.625" style="1" customWidth="1"/>
    <col min="25" max="16384" width="9.125" style="1" customWidth="1"/>
  </cols>
  <sheetData>
    <row r="1" spans="1:18" s="12" customFormat="1" ht="43.5" customHeight="1">
      <c r="A1" s="130" t="s">
        <v>61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33"/>
      <c r="M1" s="17"/>
      <c r="N1" s="14"/>
      <c r="O1" s="14"/>
      <c r="P1" s="14"/>
      <c r="R1" s="13"/>
    </row>
    <row r="2" spans="1:17" ht="15" customHeight="1">
      <c r="A2" s="132" t="s">
        <v>6</v>
      </c>
      <c r="B2" s="133"/>
      <c r="C2" s="133"/>
      <c r="D2" s="133"/>
      <c r="E2" s="133"/>
      <c r="F2" s="133"/>
      <c r="G2" s="133"/>
      <c r="H2" s="133"/>
      <c r="I2" s="133"/>
      <c r="J2" s="133"/>
      <c r="K2" s="158"/>
      <c r="L2" s="33"/>
      <c r="M2" s="57"/>
      <c r="N2" s="9"/>
      <c r="O2" s="9"/>
      <c r="P2" s="9"/>
      <c r="Q2" s="10"/>
    </row>
    <row r="3" spans="1:17" ht="19.5" customHeight="1">
      <c r="A3" s="136" t="s">
        <v>0</v>
      </c>
      <c r="B3" s="136" t="s">
        <v>9</v>
      </c>
      <c r="C3" s="136" t="s">
        <v>8</v>
      </c>
      <c r="D3" s="128" t="s">
        <v>2</v>
      </c>
      <c r="E3" s="128" t="s">
        <v>7</v>
      </c>
      <c r="F3" s="128" t="s">
        <v>10</v>
      </c>
      <c r="G3" s="128" t="s">
        <v>11</v>
      </c>
      <c r="H3" s="128" t="s">
        <v>12</v>
      </c>
      <c r="I3" s="128" t="s">
        <v>24</v>
      </c>
      <c r="J3" s="126" t="s">
        <v>13</v>
      </c>
      <c r="K3" s="127"/>
      <c r="L3" s="33"/>
      <c r="M3" s="57"/>
      <c r="N3" s="9"/>
      <c r="O3" s="9"/>
      <c r="P3" s="9"/>
      <c r="Q3" s="10"/>
    </row>
    <row r="4" spans="1:19" s="15" customFormat="1" ht="23.25" customHeight="1">
      <c r="A4" s="137"/>
      <c r="B4" s="137"/>
      <c r="C4" s="137"/>
      <c r="D4" s="129"/>
      <c r="E4" s="129"/>
      <c r="F4" s="129"/>
      <c r="G4" s="129"/>
      <c r="H4" s="129"/>
      <c r="I4" s="129"/>
      <c r="J4" s="43" t="s">
        <v>3</v>
      </c>
      <c r="K4" s="43" t="s">
        <v>4</v>
      </c>
      <c r="L4" s="34"/>
      <c r="M4" s="58"/>
      <c r="N4" s="56"/>
      <c r="O4" s="56"/>
      <c r="P4" s="56"/>
      <c r="Q4" s="55"/>
      <c r="R4" s="55"/>
      <c r="S4" s="59"/>
    </row>
    <row r="5" spans="1:19" s="15" customFormat="1" ht="20.25">
      <c r="A5" s="108">
        <v>1</v>
      </c>
      <c r="B5" s="101" t="s">
        <v>38</v>
      </c>
      <c r="C5" s="60" t="s">
        <v>39</v>
      </c>
      <c r="D5" s="54">
        <v>197788.34</v>
      </c>
      <c r="E5" s="54" t="s">
        <v>43</v>
      </c>
      <c r="F5" s="54">
        <v>529035</v>
      </c>
      <c r="G5" s="54">
        <v>596405.55</v>
      </c>
      <c r="H5" s="54" t="s">
        <v>40</v>
      </c>
      <c r="I5" s="54" t="s">
        <v>41</v>
      </c>
      <c r="J5" s="54" t="s">
        <v>41</v>
      </c>
      <c r="K5" s="7" t="s">
        <v>42</v>
      </c>
      <c r="L5" s="34"/>
      <c r="M5" s="58"/>
      <c r="N5" s="56"/>
      <c r="O5" s="56"/>
      <c r="P5" s="56"/>
      <c r="Q5" s="55"/>
      <c r="R5" s="55"/>
      <c r="S5" s="59"/>
    </row>
    <row r="6" spans="1:19" s="15" customFormat="1" ht="20.25">
      <c r="A6" s="108">
        <v>2</v>
      </c>
      <c r="B6" s="101" t="s">
        <v>377</v>
      </c>
      <c r="C6" s="60" t="s">
        <v>378</v>
      </c>
      <c r="D6" s="54">
        <v>56490.57</v>
      </c>
      <c r="E6" s="54" t="s">
        <v>345</v>
      </c>
      <c r="F6" s="54">
        <v>257760</v>
      </c>
      <c r="G6" s="54">
        <v>278380.8</v>
      </c>
      <c r="H6" s="54" t="s">
        <v>379</v>
      </c>
      <c r="I6" s="54" t="s">
        <v>380</v>
      </c>
      <c r="J6" s="54" t="s">
        <v>380</v>
      </c>
      <c r="K6" s="7" t="s">
        <v>381</v>
      </c>
      <c r="L6" s="34"/>
      <c r="M6" s="58"/>
      <c r="N6" s="56"/>
      <c r="O6" s="56"/>
      <c r="P6" s="56"/>
      <c r="Q6" s="55"/>
      <c r="R6" s="55"/>
      <c r="S6" s="59"/>
    </row>
    <row r="7" spans="1:19" s="15" customFormat="1" ht="20.25">
      <c r="A7" s="108">
        <v>3</v>
      </c>
      <c r="B7" s="101" t="s">
        <v>86</v>
      </c>
      <c r="C7" s="60" t="s">
        <v>87</v>
      </c>
      <c r="D7" s="54">
        <v>23669.2</v>
      </c>
      <c r="E7" s="54" t="s">
        <v>91</v>
      </c>
      <c r="F7" s="54">
        <f aca="true" t="shared" si="0" ref="F7:F21">G7/1.23</f>
        <v>55934.9593495935</v>
      </c>
      <c r="G7" s="54">
        <v>68800</v>
      </c>
      <c r="H7" s="54" t="s">
        <v>88</v>
      </c>
      <c r="I7" s="54" t="s">
        <v>89</v>
      </c>
      <c r="J7" s="7" t="s">
        <v>89</v>
      </c>
      <c r="K7" s="7" t="s">
        <v>90</v>
      </c>
      <c r="L7" s="34"/>
      <c r="M7" s="58"/>
      <c r="N7" s="56"/>
      <c r="O7" s="56"/>
      <c r="P7" s="56"/>
      <c r="Q7" s="55"/>
      <c r="R7" s="55"/>
      <c r="S7" s="59"/>
    </row>
    <row r="8" spans="1:19" s="15" customFormat="1" ht="19.5" customHeight="1">
      <c r="A8" s="136">
        <v>4</v>
      </c>
      <c r="B8" s="154" t="s">
        <v>99</v>
      </c>
      <c r="C8" s="60" t="s">
        <v>113</v>
      </c>
      <c r="D8" s="54">
        <v>1154.6</v>
      </c>
      <c r="E8" s="151" t="s">
        <v>100</v>
      </c>
      <c r="F8" s="54">
        <f t="shared" si="0"/>
        <v>7300</v>
      </c>
      <c r="G8" s="54">
        <v>8979</v>
      </c>
      <c r="H8" s="151" t="s">
        <v>101</v>
      </c>
      <c r="I8" s="151" t="s">
        <v>102</v>
      </c>
      <c r="J8" s="151" t="s">
        <v>102</v>
      </c>
      <c r="K8" s="151" t="s">
        <v>103</v>
      </c>
      <c r="L8" s="34"/>
      <c r="M8" s="58"/>
      <c r="N8" s="56"/>
      <c r="O8" s="56"/>
      <c r="P8" s="56"/>
      <c r="Q8" s="55"/>
      <c r="R8" s="55"/>
      <c r="S8" s="59"/>
    </row>
    <row r="9" spans="1:19" s="15" customFormat="1" ht="19.5" customHeight="1">
      <c r="A9" s="137"/>
      <c r="B9" s="156"/>
      <c r="C9" s="60" t="s">
        <v>114</v>
      </c>
      <c r="D9" s="54">
        <v>1289.29</v>
      </c>
      <c r="E9" s="153"/>
      <c r="F9" s="54">
        <f t="shared" si="0"/>
        <v>6500</v>
      </c>
      <c r="G9" s="54">
        <v>7995</v>
      </c>
      <c r="H9" s="153"/>
      <c r="I9" s="153"/>
      <c r="J9" s="153"/>
      <c r="K9" s="153"/>
      <c r="L9" s="34"/>
      <c r="M9" s="58"/>
      <c r="N9" s="56"/>
      <c r="O9" s="56"/>
      <c r="P9" s="56"/>
      <c r="Q9" s="55"/>
      <c r="R9" s="55"/>
      <c r="S9" s="59"/>
    </row>
    <row r="10" spans="1:19" s="15" customFormat="1" ht="19.5" customHeight="1">
      <c r="A10" s="136">
        <v>5</v>
      </c>
      <c r="B10" s="154" t="s">
        <v>104</v>
      </c>
      <c r="C10" s="60" t="s">
        <v>109</v>
      </c>
      <c r="D10" s="54">
        <v>386.79</v>
      </c>
      <c r="E10" s="151" t="s">
        <v>105</v>
      </c>
      <c r="F10" s="54">
        <f t="shared" si="0"/>
        <v>1100</v>
      </c>
      <c r="G10" s="54">
        <v>1353</v>
      </c>
      <c r="H10" s="151" t="s">
        <v>106</v>
      </c>
      <c r="I10" s="151" t="s">
        <v>107</v>
      </c>
      <c r="J10" s="151" t="s">
        <v>107</v>
      </c>
      <c r="K10" s="151" t="s">
        <v>108</v>
      </c>
      <c r="L10" s="34"/>
      <c r="M10" s="58"/>
      <c r="N10" s="56"/>
      <c r="O10" s="56"/>
      <c r="P10" s="56"/>
      <c r="Q10" s="55"/>
      <c r="R10" s="55"/>
      <c r="S10" s="59"/>
    </row>
    <row r="11" spans="1:19" s="15" customFormat="1" ht="19.5" customHeight="1">
      <c r="A11" s="157"/>
      <c r="B11" s="155"/>
      <c r="C11" s="60" t="s">
        <v>110</v>
      </c>
      <c r="D11" s="54">
        <v>386.79</v>
      </c>
      <c r="E11" s="152"/>
      <c r="F11" s="54">
        <f t="shared" si="0"/>
        <v>990</v>
      </c>
      <c r="G11" s="54">
        <v>1217.7</v>
      </c>
      <c r="H11" s="152"/>
      <c r="I11" s="152"/>
      <c r="J11" s="152"/>
      <c r="K11" s="152"/>
      <c r="L11" s="34"/>
      <c r="M11" s="58"/>
      <c r="N11" s="56"/>
      <c r="O11" s="56"/>
      <c r="P11" s="56"/>
      <c r="Q11" s="55"/>
      <c r="R11" s="55"/>
      <c r="S11" s="59"/>
    </row>
    <row r="12" spans="1:19" s="15" customFormat="1" ht="19.5" customHeight="1">
      <c r="A12" s="157"/>
      <c r="B12" s="155"/>
      <c r="C12" s="60" t="s">
        <v>111</v>
      </c>
      <c r="D12" s="54">
        <v>386.79</v>
      </c>
      <c r="E12" s="152"/>
      <c r="F12" s="54">
        <f t="shared" si="0"/>
        <v>990</v>
      </c>
      <c r="G12" s="54">
        <v>1217.7</v>
      </c>
      <c r="H12" s="152"/>
      <c r="I12" s="152"/>
      <c r="J12" s="152"/>
      <c r="K12" s="152"/>
      <c r="L12" s="34"/>
      <c r="M12" s="58"/>
      <c r="N12" s="56"/>
      <c r="O12" s="56"/>
      <c r="P12" s="56"/>
      <c r="Q12" s="55"/>
      <c r="R12" s="55"/>
      <c r="S12" s="59"/>
    </row>
    <row r="13" spans="1:19" s="15" customFormat="1" ht="19.5" customHeight="1">
      <c r="A13" s="137"/>
      <c r="B13" s="156"/>
      <c r="C13" s="60" t="s">
        <v>112</v>
      </c>
      <c r="D13" s="54">
        <v>386.79</v>
      </c>
      <c r="E13" s="153"/>
      <c r="F13" s="54">
        <f t="shared" si="0"/>
        <v>1100</v>
      </c>
      <c r="G13" s="54">
        <v>1353</v>
      </c>
      <c r="H13" s="153"/>
      <c r="I13" s="153"/>
      <c r="J13" s="153"/>
      <c r="K13" s="153"/>
      <c r="L13" s="34"/>
      <c r="M13" s="58"/>
      <c r="N13" s="56"/>
      <c r="O13" s="56"/>
      <c r="P13" s="56"/>
      <c r="Q13" s="55"/>
      <c r="R13" s="55"/>
      <c r="S13" s="59"/>
    </row>
    <row r="14" spans="1:19" s="15" customFormat="1" ht="19.5" customHeight="1">
      <c r="A14" s="136">
        <v>6</v>
      </c>
      <c r="B14" s="154" t="s">
        <v>104</v>
      </c>
      <c r="C14" s="60" t="s">
        <v>115</v>
      </c>
      <c r="D14" s="54">
        <v>386.79</v>
      </c>
      <c r="E14" s="151" t="s">
        <v>105</v>
      </c>
      <c r="F14" s="54">
        <f t="shared" si="0"/>
        <v>449.5934959349594</v>
      </c>
      <c r="G14" s="54">
        <v>553</v>
      </c>
      <c r="H14" s="151" t="s">
        <v>119</v>
      </c>
      <c r="I14" s="151" t="s">
        <v>21</v>
      </c>
      <c r="J14" s="151" t="s">
        <v>21</v>
      </c>
      <c r="K14" s="151" t="s">
        <v>76</v>
      </c>
      <c r="L14" s="34"/>
      <c r="M14" s="58"/>
      <c r="N14" s="56"/>
      <c r="O14" s="56"/>
      <c r="P14" s="56"/>
      <c r="Q14" s="55"/>
      <c r="R14" s="55"/>
      <c r="S14" s="59"/>
    </row>
    <row r="15" spans="1:19" s="15" customFormat="1" ht="19.5" customHeight="1">
      <c r="A15" s="157"/>
      <c r="B15" s="155"/>
      <c r="C15" s="60" t="s">
        <v>116</v>
      </c>
      <c r="D15" s="54">
        <v>386.79</v>
      </c>
      <c r="E15" s="152"/>
      <c r="F15" s="54">
        <f t="shared" si="0"/>
        <v>550</v>
      </c>
      <c r="G15" s="54">
        <v>676.5</v>
      </c>
      <c r="H15" s="152"/>
      <c r="I15" s="152"/>
      <c r="J15" s="152"/>
      <c r="K15" s="152"/>
      <c r="L15" s="34"/>
      <c r="M15" s="58"/>
      <c r="N15" s="56"/>
      <c r="O15" s="56"/>
      <c r="P15" s="56"/>
      <c r="Q15" s="55"/>
      <c r="R15" s="55"/>
      <c r="S15" s="59"/>
    </row>
    <row r="16" spans="1:19" s="15" customFormat="1" ht="19.5" customHeight="1">
      <c r="A16" s="157"/>
      <c r="B16" s="155"/>
      <c r="C16" s="60" t="s">
        <v>117</v>
      </c>
      <c r="D16" s="54">
        <v>386.79</v>
      </c>
      <c r="E16" s="152"/>
      <c r="F16" s="54">
        <f t="shared" si="0"/>
        <v>650</v>
      </c>
      <c r="G16" s="54">
        <v>799.5</v>
      </c>
      <c r="H16" s="152"/>
      <c r="I16" s="152"/>
      <c r="J16" s="152"/>
      <c r="K16" s="152"/>
      <c r="L16" s="34"/>
      <c r="M16" s="58"/>
      <c r="N16" s="56"/>
      <c r="O16" s="56"/>
      <c r="P16" s="56"/>
      <c r="Q16" s="55"/>
      <c r="R16" s="55"/>
      <c r="S16" s="59"/>
    </row>
    <row r="17" spans="1:19" s="15" customFormat="1" ht="19.5" customHeight="1">
      <c r="A17" s="137"/>
      <c r="B17" s="156"/>
      <c r="C17" s="60" t="s">
        <v>118</v>
      </c>
      <c r="D17" s="54">
        <v>386.79</v>
      </c>
      <c r="E17" s="153"/>
      <c r="F17" s="54">
        <f t="shared" si="0"/>
        <v>950</v>
      </c>
      <c r="G17" s="54">
        <v>1168.5</v>
      </c>
      <c r="H17" s="153"/>
      <c r="I17" s="153"/>
      <c r="J17" s="153"/>
      <c r="K17" s="153"/>
      <c r="L17" s="34"/>
      <c r="M17" s="58"/>
      <c r="N17" s="56"/>
      <c r="O17" s="56"/>
      <c r="P17" s="56"/>
      <c r="Q17" s="55"/>
      <c r="R17" s="55"/>
      <c r="S17" s="59"/>
    </row>
    <row r="18" spans="1:19" s="15" customFormat="1" ht="20.25">
      <c r="A18" s="68">
        <v>7</v>
      </c>
      <c r="B18" s="101" t="s">
        <v>132</v>
      </c>
      <c r="C18" s="60" t="s">
        <v>133</v>
      </c>
      <c r="D18" s="54">
        <v>558.12</v>
      </c>
      <c r="E18" s="54" t="s">
        <v>137</v>
      </c>
      <c r="F18" s="54">
        <f t="shared" si="0"/>
        <v>800</v>
      </c>
      <c r="G18" s="54">
        <v>984</v>
      </c>
      <c r="H18" s="54" t="s">
        <v>134</v>
      </c>
      <c r="I18" s="54" t="s">
        <v>135</v>
      </c>
      <c r="J18" s="7" t="s">
        <v>135</v>
      </c>
      <c r="K18" s="7" t="s">
        <v>136</v>
      </c>
      <c r="L18" s="34"/>
      <c r="M18" s="58"/>
      <c r="N18" s="56"/>
      <c r="O18" s="56"/>
      <c r="P18" s="56"/>
      <c r="Q18" s="55"/>
      <c r="R18" s="55"/>
      <c r="S18" s="59"/>
    </row>
    <row r="19" spans="1:19" s="15" customFormat="1" ht="20.25">
      <c r="A19" s="141">
        <v>8</v>
      </c>
      <c r="B19" s="154" t="s">
        <v>138</v>
      </c>
      <c r="C19" s="60" t="s">
        <v>139</v>
      </c>
      <c r="D19" s="54">
        <v>386.79</v>
      </c>
      <c r="E19" s="54" t="s">
        <v>137</v>
      </c>
      <c r="F19" s="54">
        <f t="shared" si="0"/>
        <v>990</v>
      </c>
      <c r="G19" s="54">
        <v>1217.7</v>
      </c>
      <c r="H19" s="54" t="s">
        <v>149</v>
      </c>
      <c r="I19" s="54" t="s">
        <v>150</v>
      </c>
      <c r="J19" s="7" t="s">
        <v>150</v>
      </c>
      <c r="K19" s="7" t="s">
        <v>151</v>
      </c>
      <c r="L19" s="34"/>
      <c r="M19" s="58"/>
      <c r="N19" s="56"/>
      <c r="O19" s="56"/>
      <c r="P19" s="56"/>
      <c r="Q19" s="55"/>
      <c r="R19" s="55"/>
      <c r="S19" s="59"/>
    </row>
    <row r="20" spans="1:19" s="15" customFormat="1" ht="15" customHeight="1">
      <c r="A20" s="142"/>
      <c r="B20" s="155"/>
      <c r="C20" s="60" t="s">
        <v>140</v>
      </c>
      <c r="D20" s="54">
        <v>386.79</v>
      </c>
      <c r="E20" s="54" t="s">
        <v>105</v>
      </c>
      <c r="F20" s="54">
        <f t="shared" si="0"/>
        <v>1600</v>
      </c>
      <c r="G20" s="54">
        <v>1968</v>
      </c>
      <c r="H20" s="54" t="s">
        <v>148</v>
      </c>
      <c r="I20" s="54" t="s">
        <v>123</v>
      </c>
      <c r="J20" s="7" t="s">
        <v>123</v>
      </c>
      <c r="K20" s="7" t="s">
        <v>124</v>
      </c>
      <c r="L20" s="34"/>
      <c r="M20" s="58"/>
      <c r="N20" s="56"/>
      <c r="O20" s="56"/>
      <c r="P20" s="56"/>
      <c r="Q20" s="55"/>
      <c r="R20" s="55"/>
      <c r="S20" s="59"/>
    </row>
    <row r="21" spans="1:19" s="15" customFormat="1" ht="20.25">
      <c r="A21" s="142"/>
      <c r="B21" s="155"/>
      <c r="C21" s="60" t="s">
        <v>141</v>
      </c>
      <c r="D21" s="54">
        <v>386.79</v>
      </c>
      <c r="E21" s="54" t="s">
        <v>137</v>
      </c>
      <c r="F21" s="54">
        <f t="shared" si="0"/>
        <v>800</v>
      </c>
      <c r="G21" s="54">
        <v>984</v>
      </c>
      <c r="H21" s="54" t="s">
        <v>157</v>
      </c>
      <c r="I21" s="54" t="s">
        <v>76</v>
      </c>
      <c r="J21" s="7" t="s">
        <v>76</v>
      </c>
      <c r="K21" s="7" t="s">
        <v>156</v>
      </c>
      <c r="L21" s="34"/>
      <c r="M21" s="58"/>
      <c r="N21" s="56"/>
      <c r="O21" s="56"/>
      <c r="P21" s="56"/>
      <c r="Q21" s="55"/>
      <c r="R21" s="55"/>
      <c r="S21" s="59"/>
    </row>
    <row r="22" spans="1:19" s="15" customFormat="1" ht="15" customHeight="1">
      <c r="A22" s="142"/>
      <c r="B22" s="155"/>
      <c r="C22" s="60" t="s">
        <v>142</v>
      </c>
      <c r="D22" s="54">
        <v>386.79</v>
      </c>
      <c r="E22" s="151" t="s">
        <v>105</v>
      </c>
      <c r="F22" s="54">
        <f aca="true" t="shared" si="1" ref="F22:F34">G22/1.23</f>
        <v>950</v>
      </c>
      <c r="G22" s="54">
        <v>1168.5</v>
      </c>
      <c r="H22" s="151" t="s">
        <v>155</v>
      </c>
      <c r="I22" s="151" t="s">
        <v>76</v>
      </c>
      <c r="J22" s="151" t="s">
        <v>76</v>
      </c>
      <c r="K22" s="151" t="s">
        <v>156</v>
      </c>
      <c r="L22" s="34"/>
      <c r="M22" s="58"/>
      <c r="N22" s="56"/>
      <c r="O22" s="56"/>
      <c r="P22" s="56"/>
      <c r="Q22" s="55"/>
      <c r="R22" s="55"/>
      <c r="S22" s="59"/>
    </row>
    <row r="23" spans="1:19" s="15" customFormat="1" ht="15" customHeight="1">
      <c r="A23" s="142"/>
      <c r="B23" s="155"/>
      <c r="C23" s="60" t="s">
        <v>143</v>
      </c>
      <c r="D23" s="54">
        <v>386.79</v>
      </c>
      <c r="E23" s="152"/>
      <c r="F23" s="54">
        <f t="shared" si="1"/>
        <v>750</v>
      </c>
      <c r="G23" s="54">
        <v>922.5</v>
      </c>
      <c r="H23" s="152"/>
      <c r="I23" s="152"/>
      <c r="J23" s="152"/>
      <c r="K23" s="152"/>
      <c r="L23" s="34"/>
      <c r="M23" s="58"/>
      <c r="N23" s="56"/>
      <c r="O23" s="56"/>
      <c r="P23" s="56"/>
      <c r="Q23" s="55"/>
      <c r="R23" s="55"/>
      <c r="S23" s="59"/>
    </row>
    <row r="24" spans="1:19" s="15" customFormat="1" ht="15" customHeight="1">
      <c r="A24" s="142"/>
      <c r="B24" s="155"/>
      <c r="C24" s="60" t="s">
        <v>144</v>
      </c>
      <c r="D24" s="54">
        <v>386.79</v>
      </c>
      <c r="E24" s="153"/>
      <c r="F24" s="54">
        <f t="shared" si="1"/>
        <v>900</v>
      </c>
      <c r="G24" s="54">
        <v>1107</v>
      </c>
      <c r="H24" s="153"/>
      <c r="I24" s="153"/>
      <c r="J24" s="153"/>
      <c r="K24" s="153"/>
      <c r="L24" s="34"/>
      <c r="M24" s="58"/>
      <c r="N24" s="56"/>
      <c r="O24" s="56"/>
      <c r="P24" s="56"/>
      <c r="Q24" s="55"/>
      <c r="R24" s="55"/>
      <c r="S24" s="59"/>
    </row>
    <row r="25" spans="1:19" s="15" customFormat="1" ht="15" customHeight="1">
      <c r="A25" s="142"/>
      <c r="B25" s="155"/>
      <c r="C25" s="60" t="s">
        <v>145</v>
      </c>
      <c r="D25" s="54">
        <v>386.79</v>
      </c>
      <c r="E25" s="54" t="s">
        <v>105</v>
      </c>
      <c r="F25" s="54">
        <f t="shared" si="1"/>
        <v>600</v>
      </c>
      <c r="G25" s="54">
        <v>738</v>
      </c>
      <c r="H25" s="54" t="s">
        <v>152</v>
      </c>
      <c r="I25" s="54" t="s">
        <v>153</v>
      </c>
      <c r="J25" s="7" t="s">
        <v>153</v>
      </c>
      <c r="K25" s="7" t="s">
        <v>154</v>
      </c>
      <c r="L25" s="34"/>
      <c r="M25" s="58"/>
      <c r="N25" s="56"/>
      <c r="O25" s="56"/>
      <c r="P25" s="56"/>
      <c r="Q25" s="55"/>
      <c r="R25" s="55"/>
      <c r="S25" s="59"/>
    </row>
    <row r="26" spans="1:19" s="15" customFormat="1" ht="9.75">
      <c r="A26" s="142"/>
      <c r="B26" s="155"/>
      <c r="C26" s="60" t="s">
        <v>146</v>
      </c>
      <c r="D26" s="54">
        <v>453.76</v>
      </c>
      <c r="E26" s="54" t="s">
        <v>105</v>
      </c>
      <c r="F26" s="54">
        <f t="shared" si="1"/>
        <v>950</v>
      </c>
      <c r="G26" s="54">
        <v>1168.5</v>
      </c>
      <c r="H26" s="54" t="s">
        <v>158</v>
      </c>
      <c r="I26" s="54" t="s">
        <v>123</v>
      </c>
      <c r="J26" s="7" t="s">
        <v>123</v>
      </c>
      <c r="K26" s="7" t="s">
        <v>124</v>
      </c>
      <c r="L26" s="34"/>
      <c r="M26" s="58"/>
      <c r="N26" s="56"/>
      <c r="O26" s="56"/>
      <c r="P26" s="56"/>
      <c r="Q26" s="55"/>
      <c r="R26" s="55"/>
      <c r="S26" s="59"/>
    </row>
    <row r="27" spans="1:19" s="15" customFormat="1" ht="20.25">
      <c r="A27" s="143"/>
      <c r="B27" s="156"/>
      <c r="C27" s="60" t="s">
        <v>147</v>
      </c>
      <c r="D27" s="54">
        <v>1865.37</v>
      </c>
      <c r="E27" s="54" t="s">
        <v>137</v>
      </c>
      <c r="F27" s="54">
        <f t="shared" si="1"/>
        <v>5900</v>
      </c>
      <c r="G27" s="54">
        <v>7257</v>
      </c>
      <c r="H27" s="54" t="s">
        <v>157</v>
      </c>
      <c r="I27" s="54" t="s">
        <v>76</v>
      </c>
      <c r="J27" s="54" t="s">
        <v>76</v>
      </c>
      <c r="K27" s="7" t="s">
        <v>156</v>
      </c>
      <c r="L27" s="34"/>
      <c r="M27" s="58"/>
      <c r="N27" s="56"/>
      <c r="O27" s="56"/>
      <c r="P27" s="56"/>
      <c r="Q27" s="55"/>
      <c r="R27" s="55"/>
      <c r="S27" s="59"/>
    </row>
    <row r="28" spans="1:19" s="15" customFormat="1" ht="14.25" customHeight="1">
      <c r="A28" s="141">
        <v>9</v>
      </c>
      <c r="B28" s="154" t="s">
        <v>159</v>
      </c>
      <c r="C28" s="60" t="s">
        <v>160</v>
      </c>
      <c r="D28" s="54">
        <v>4733.84</v>
      </c>
      <c r="E28" s="151" t="s">
        <v>164</v>
      </c>
      <c r="F28" s="54">
        <f t="shared" si="1"/>
        <v>4800</v>
      </c>
      <c r="G28" s="54">
        <v>5904</v>
      </c>
      <c r="H28" s="151" t="s">
        <v>162</v>
      </c>
      <c r="I28" s="151" t="s">
        <v>123</v>
      </c>
      <c r="J28" s="151" t="s">
        <v>123</v>
      </c>
      <c r="K28" s="151" t="s">
        <v>163</v>
      </c>
      <c r="L28" s="34"/>
      <c r="M28" s="58"/>
      <c r="N28" s="56"/>
      <c r="O28" s="56"/>
      <c r="P28" s="56"/>
      <c r="Q28" s="55"/>
      <c r="R28" s="55"/>
      <c r="S28" s="59"/>
    </row>
    <row r="29" spans="1:19" s="15" customFormat="1" ht="15" customHeight="1">
      <c r="A29" s="143"/>
      <c r="B29" s="156"/>
      <c r="C29" s="60" t="s">
        <v>161</v>
      </c>
      <c r="D29" s="54">
        <v>2366.92</v>
      </c>
      <c r="E29" s="153"/>
      <c r="F29" s="54">
        <f t="shared" si="1"/>
        <v>9500</v>
      </c>
      <c r="G29" s="54">
        <v>11685</v>
      </c>
      <c r="H29" s="153"/>
      <c r="I29" s="153"/>
      <c r="J29" s="153"/>
      <c r="K29" s="153"/>
      <c r="L29" s="34"/>
      <c r="M29" s="58"/>
      <c r="N29" s="56"/>
      <c r="O29" s="56"/>
      <c r="P29" s="56"/>
      <c r="Q29" s="55"/>
      <c r="R29" s="55"/>
      <c r="S29" s="59"/>
    </row>
    <row r="30" spans="1:19" s="15" customFormat="1" ht="9.75">
      <c r="A30" s="68">
        <v>10</v>
      </c>
      <c r="B30" s="101" t="s">
        <v>178</v>
      </c>
      <c r="C30" s="60" t="s">
        <v>179</v>
      </c>
      <c r="D30" s="54">
        <v>9467.68</v>
      </c>
      <c r="E30" s="54" t="s">
        <v>181</v>
      </c>
      <c r="F30" s="54">
        <f t="shared" si="1"/>
        <v>12000</v>
      </c>
      <c r="G30" s="54">
        <v>14760</v>
      </c>
      <c r="H30" s="54" t="s">
        <v>180</v>
      </c>
      <c r="I30" s="54" t="s">
        <v>123</v>
      </c>
      <c r="J30" s="7" t="s">
        <v>123</v>
      </c>
      <c r="K30" s="7" t="s">
        <v>163</v>
      </c>
      <c r="L30" s="34"/>
      <c r="M30" s="58"/>
      <c r="N30" s="56"/>
      <c r="O30" s="56"/>
      <c r="P30" s="56"/>
      <c r="Q30" s="55"/>
      <c r="R30" s="55"/>
      <c r="S30" s="59"/>
    </row>
    <row r="31" spans="1:19" s="15" customFormat="1" ht="15" customHeight="1">
      <c r="A31" s="68">
        <v>11</v>
      </c>
      <c r="B31" s="101" t="s">
        <v>187</v>
      </c>
      <c r="C31" s="60" t="s">
        <v>188</v>
      </c>
      <c r="D31" s="54">
        <v>769.73</v>
      </c>
      <c r="E31" s="54" t="s">
        <v>105</v>
      </c>
      <c r="F31" s="54">
        <f t="shared" si="1"/>
        <v>4200</v>
      </c>
      <c r="G31" s="54">
        <v>5166</v>
      </c>
      <c r="H31" s="54" t="s">
        <v>189</v>
      </c>
      <c r="I31" s="54" t="s">
        <v>190</v>
      </c>
      <c r="J31" s="7" t="s">
        <v>190</v>
      </c>
      <c r="K31" s="7" t="s">
        <v>191</v>
      </c>
      <c r="L31" s="34"/>
      <c r="M31" s="58"/>
      <c r="N31" s="56"/>
      <c r="O31" s="56"/>
      <c r="P31" s="56"/>
      <c r="Q31" s="55"/>
      <c r="R31" s="55"/>
      <c r="S31" s="59"/>
    </row>
    <row r="32" spans="1:19" s="15" customFormat="1" ht="20.25">
      <c r="A32" s="68">
        <v>12</v>
      </c>
      <c r="B32" s="101" t="s">
        <v>211</v>
      </c>
      <c r="C32" s="60" t="s">
        <v>212</v>
      </c>
      <c r="D32" s="54">
        <v>15367.23</v>
      </c>
      <c r="E32" s="54" t="s">
        <v>216</v>
      </c>
      <c r="F32" s="54">
        <v>0</v>
      </c>
      <c r="G32" s="54">
        <v>0</v>
      </c>
      <c r="H32" s="54" t="s">
        <v>213</v>
      </c>
      <c r="I32" s="54" t="s">
        <v>214</v>
      </c>
      <c r="J32" s="7" t="s">
        <v>214</v>
      </c>
      <c r="K32" s="7" t="s">
        <v>215</v>
      </c>
      <c r="L32" s="34" t="s">
        <v>605</v>
      </c>
      <c r="M32" s="58"/>
      <c r="N32" s="56"/>
      <c r="O32" s="56"/>
      <c r="P32" s="56"/>
      <c r="Q32" s="55"/>
      <c r="R32" s="55"/>
      <c r="S32" s="59"/>
    </row>
    <row r="33" spans="1:19" s="15" customFormat="1" ht="30">
      <c r="A33" s="68">
        <v>13</v>
      </c>
      <c r="B33" s="101" t="s">
        <v>412</v>
      </c>
      <c r="C33" s="60" t="s">
        <v>413</v>
      </c>
      <c r="D33" s="54">
        <v>12681.77</v>
      </c>
      <c r="E33" s="54" t="s">
        <v>414</v>
      </c>
      <c r="F33" s="54">
        <f t="shared" si="1"/>
        <v>94000</v>
      </c>
      <c r="G33" s="54">
        <v>115620</v>
      </c>
      <c r="H33" s="54" t="s">
        <v>415</v>
      </c>
      <c r="I33" s="54" t="s">
        <v>319</v>
      </c>
      <c r="J33" s="7" t="s">
        <v>319</v>
      </c>
      <c r="K33" s="7" t="s">
        <v>416</v>
      </c>
      <c r="L33" s="34"/>
      <c r="M33" s="58"/>
      <c r="N33" s="56"/>
      <c r="O33" s="56"/>
      <c r="P33" s="56"/>
      <c r="Q33" s="55"/>
      <c r="R33" s="55"/>
      <c r="S33" s="59"/>
    </row>
    <row r="34" spans="1:19" s="15" customFormat="1" ht="25.5" customHeight="1">
      <c r="A34" s="68">
        <v>14</v>
      </c>
      <c r="B34" s="101" t="s">
        <v>417</v>
      </c>
      <c r="C34" s="60" t="s">
        <v>420</v>
      </c>
      <c r="D34" s="54">
        <v>173.16</v>
      </c>
      <c r="E34" s="54" t="s">
        <v>105</v>
      </c>
      <c r="F34" s="54">
        <f t="shared" si="1"/>
        <v>1197.560975609756</v>
      </c>
      <c r="G34" s="54">
        <v>1473</v>
      </c>
      <c r="H34" s="54" t="s">
        <v>418</v>
      </c>
      <c r="I34" s="54" t="s">
        <v>391</v>
      </c>
      <c r="J34" s="7" t="s">
        <v>391</v>
      </c>
      <c r="K34" s="7" t="s">
        <v>419</v>
      </c>
      <c r="L34" s="34"/>
      <c r="M34" s="58"/>
      <c r="N34" s="56"/>
      <c r="O34" s="56"/>
      <c r="P34" s="56"/>
      <c r="Q34" s="55"/>
      <c r="R34" s="55"/>
      <c r="S34" s="59"/>
    </row>
    <row r="35" spans="1:19" s="15" customFormat="1" ht="22.5" customHeight="1">
      <c r="A35" s="141">
        <v>15</v>
      </c>
      <c r="B35" s="154" t="s">
        <v>460</v>
      </c>
      <c r="C35" s="60" t="s">
        <v>450</v>
      </c>
      <c r="D35" s="54">
        <v>21009.59</v>
      </c>
      <c r="E35" s="54" t="s">
        <v>234</v>
      </c>
      <c r="F35" s="54">
        <f>G35/1.08</f>
        <v>43933.398148148146</v>
      </c>
      <c r="G35" s="54">
        <v>47448.07</v>
      </c>
      <c r="H35" s="54" t="s">
        <v>451</v>
      </c>
      <c r="I35" s="54" t="s">
        <v>215</v>
      </c>
      <c r="J35" s="7" t="s">
        <v>402</v>
      </c>
      <c r="K35" s="7" t="s">
        <v>381</v>
      </c>
      <c r="L35" s="34"/>
      <c r="M35" s="58"/>
      <c r="N35" s="56"/>
      <c r="O35" s="56"/>
      <c r="P35" s="56"/>
      <c r="Q35" s="55"/>
      <c r="R35" s="55"/>
      <c r="S35" s="59"/>
    </row>
    <row r="36" spans="1:19" s="15" customFormat="1" ht="15" customHeight="1">
      <c r="A36" s="142"/>
      <c r="B36" s="155"/>
      <c r="C36" s="60" t="s">
        <v>452</v>
      </c>
      <c r="D36" s="54">
        <v>18696.8</v>
      </c>
      <c r="E36" s="54" t="s">
        <v>16</v>
      </c>
      <c r="F36" s="54">
        <f>G36/1.08</f>
        <v>48671.898148148146</v>
      </c>
      <c r="G36" s="54">
        <v>52565.65</v>
      </c>
      <c r="H36" s="54" t="s">
        <v>453</v>
      </c>
      <c r="I36" s="54" t="s">
        <v>215</v>
      </c>
      <c r="J36" s="7" t="s">
        <v>402</v>
      </c>
      <c r="K36" s="7" t="s">
        <v>381</v>
      </c>
      <c r="L36" s="34"/>
      <c r="M36" s="58"/>
      <c r="N36" s="56"/>
      <c r="O36" s="56"/>
      <c r="P36" s="56"/>
      <c r="Q36" s="55"/>
      <c r="R36" s="55"/>
      <c r="S36" s="59"/>
    </row>
    <row r="37" spans="1:19" s="15" customFormat="1" ht="14.25" customHeight="1">
      <c r="A37" s="142"/>
      <c r="B37" s="155"/>
      <c r="C37" s="60" t="s">
        <v>454</v>
      </c>
      <c r="D37" s="54">
        <v>22317.12</v>
      </c>
      <c r="E37" s="54" t="s">
        <v>16</v>
      </c>
      <c r="F37" s="54">
        <f>G37/1.08</f>
        <v>48572.398148148146</v>
      </c>
      <c r="G37" s="54">
        <v>52458.19</v>
      </c>
      <c r="H37" s="54" t="s">
        <v>455</v>
      </c>
      <c r="I37" s="54" t="s">
        <v>215</v>
      </c>
      <c r="J37" s="7" t="s">
        <v>402</v>
      </c>
      <c r="K37" s="7" t="s">
        <v>381</v>
      </c>
      <c r="L37" s="34"/>
      <c r="M37" s="58"/>
      <c r="N37" s="56"/>
      <c r="O37" s="56"/>
      <c r="P37" s="56"/>
      <c r="Q37" s="55"/>
      <c r="R37" s="55"/>
      <c r="S37" s="59"/>
    </row>
    <row r="38" spans="1:19" s="15" customFormat="1" ht="15" customHeight="1">
      <c r="A38" s="142"/>
      <c r="B38" s="155"/>
      <c r="C38" s="60" t="s">
        <v>456</v>
      </c>
      <c r="D38" s="54">
        <v>10834.02</v>
      </c>
      <c r="E38" s="54" t="s">
        <v>16</v>
      </c>
      <c r="F38" s="54">
        <f>G38/1.08</f>
        <v>24504.546296296296</v>
      </c>
      <c r="G38" s="54">
        <v>26464.91</v>
      </c>
      <c r="H38" s="54" t="s">
        <v>457</v>
      </c>
      <c r="I38" s="54" t="s">
        <v>215</v>
      </c>
      <c r="J38" s="7" t="s">
        <v>402</v>
      </c>
      <c r="K38" s="7" t="s">
        <v>381</v>
      </c>
      <c r="L38" s="34"/>
      <c r="M38" s="58"/>
      <c r="N38" s="56"/>
      <c r="O38" s="56"/>
      <c r="P38" s="56"/>
      <c r="Q38" s="55"/>
      <c r="R38" s="55"/>
      <c r="S38" s="59"/>
    </row>
    <row r="39" spans="1:19" s="15" customFormat="1" ht="15" customHeight="1">
      <c r="A39" s="143"/>
      <c r="B39" s="156"/>
      <c r="C39" s="60" t="s">
        <v>458</v>
      </c>
      <c r="D39" s="54">
        <v>5791.34</v>
      </c>
      <c r="E39" s="54" t="s">
        <v>234</v>
      </c>
      <c r="F39" s="54">
        <f>G39/1.08</f>
        <v>14334.703703703703</v>
      </c>
      <c r="G39" s="54">
        <v>15481.48</v>
      </c>
      <c r="H39" s="54" t="s">
        <v>459</v>
      </c>
      <c r="I39" s="54" t="s">
        <v>215</v>
      </c>
      <c r="J39" s="7" t="s">
        <v>402</v>
      </c>
      <c r="K39" s="7" t="s">
        <v>381</v>
      </c>
      <c r="L39" s="34"/>
      <c r="M39" s="58"/>
      <c r="N39" s="56"/>
      <c r="O39" s="56"/>
      <c r="P39" s="56"/>
      <c r="Q39" s="55"/>
      <c r="R39" s="55"/>
      <c r="S39" s="59"/>
    </row>
    <row r="40" spans="1:19" s="15" customFormat="1" ht="21" thickBot="1">
      <c r="A40" s="113">
        <v>16</v>
      </c>
      <c r="B40" s="101" t="s">
        <v>461</v>
      </c>
      <c r="C40" s="117" t="s">
        <v>462</v>
      </c>
      <c r="D40" s="114">
        <v>35888.42</v>
      </c>
      <c r="E40" s="114" t="s">
        <v>463</v>
      </c>
      <c r="F40" s="54">
        <f>G40/1.23</f>
        <v>66600</v>
      </c>
      <c r="G40" s="54">
        <v>81918</v>
      </c>
      <c r="H40" s="54" t="s">
        <v>464</v>
      </c>
      <c r="I40" s="54" t="s">
        <v>36</v>
      </c>
      <c r="J40" s="7" t="s">
        <v>36</v>
      </c>
      <c r="K40" s="7" t="s">
        <v>465</v>
      </c>
      <c r="L40" s="34"/>
      <c r="M40" s="58"/>
      <c r="N40" s="56"/>
      <c r="O40" s="56"/>
      <c r="P40" s="56"/>
      <c r="Q40" s="55"/>
      <c r="R40" s="55"/>
      <c r="S40" s="59"/>
    </row>
    <row r="41" spans="1:19" s="15" customFormat="1" ht="15" customHeight="1" thickBot="1">
      <c r="A41" s="118"/>
      <c r="B41" s="119"/>
      <c r="C41" s="120"/>
      <c r="D41" s="121"/>
      <c r="E41" s="122"/>
      <c r="F41" s="123">
        <f>SUM(F5:F40)</f>
        <v>1249864.0582655827</v>
      </c>
      <c r="G41" s="124"/>
      <c r="H41" s="121"/>
      <c r="I41" s="121"/>
      <c r="J41" s="121"/>
      <c r="K41" s="125"/>
      <c r="L41" s="34"/>
      <c r="M41" s="58"/>
      <c r="N41" s="56"/>
      <c r="O41" s="56"/>
      <c r="P41" s="56"/>
      <c r="Q41" s="55"/>
      <c r="R41" s="55"/>
      <c r="S41" s="59"/>
    </row>
    <row r="42" spans="1:19" s="15" customFormat="1" ht="15" customHeight="1">
      <c r="A42" s="59"/>
      <c r="B42" s="115"/>
      <c r="C42" s="31"/>
      <c r="D42" s="57"/>
      <c r="E42" s="91"/>
      <c r="F42" s="116"/>
      <c r="G42" s="57"/>
      <c r="H42" s="57"/>
      <c r="I42" s="57"/>
      <c r="J42" s="57"/>
      <c r="K42" s="57"/>
      <c r="L42" s="34"/>
      <c r="M42" s="58"/>
      <c r="N42" s="56"/>
      <c r="O42" s="56"/>
      <c r="P42" s="56"/>
      <c r="Q42" s="55"/>
      <c r="R42" s="55"/>
      <c r="S42" s="59"/>
    </row>
    <row r="43" spans="1:19" s="15" customFormat="1" ht="15" customHeight="1">
      <c r="A43" s="59"/>
      <c r="B43" s="115"/>
      <c r="C43" s="31"/>
      <c r="D43" s="57"/>
      <c r="E43" s="91"/>
      <c r="F43" s="116"/>
      <c r="G43" s="57"/>
      <c r="H43" s="57"/>
      <c r="I43" s="57"/>
      <c r="J43" s="57"/>
      <c r="K43" s="57"/>
      <c r="L43" s="34"/>
      <c r="M43" s="58"/>
      <c r="N43" s="56"/>
      <c r="O43" s="56"/>
      <c r="P43" s="56"/>
      <c r="Q43" s="55"/>
      <c r="R43" s="55"/>
      <c r="S43" s="59"/>
    </row>
    <row r="44" spans="1:19" s="15" customFormat="1" ht="15" customHeight="1">
      <c r="A44" s="59"/>
      <c r="B44" s="115"/>
      <c r="C44" s="31"/>
      <c r="D44" s="57"/>
      <c r="E44" s="91"/>
      <c r="F44" s="116"/>
      <c r="G44" s="57"/>
      <c r="H44" s="57"/>
      <c r="I44" s="57"/>
      <c r="J44" s="57"/>
      <c r="K44" s="57"/>
      <c r="L44" s="34"/>
      <c r="M44" s="58"/>
      <c r="N44" s="56"/>
      <c r="O44" s="56"/>
      <c r="P44" s="56"/>
      <c r="Q44" s="55"/>
      <c r="R44" s="55"/>
      <c r="S44" s="59"/>
    </row>
    <row r="45" spans="1:19" s="15" customFormat="1" ht="15" customHeight="1" thickBot="1">
      <c r="A45" s="59"/>
      <c r="B45" s="28"/>
      <c r="C45" s="29"/>
      <c r="D45" s="30"/>
      <c r="E45" s="84"/>
      <c r="F45" s="29"/>
      <c r="G45" s="29"/>
      <c r="H45" s="30"/>
      <c r="I45" s="30"/>
      <c r="J45" s="29"/>
      <c r="K45" s="29"/>
      <c r="L45" s="34"/>
      <c r="M45" s="58"/>
      <c r="N45" s="56"/>
      <c r="O45" s="56"/>
      <c r="P45" s="56"/>
      <c r="Q45" s="55"/>
      <c r="R45" s="55"/>
      <c r="S45" s="59"/>
    </row>
    <row r="46" spans="1:19" s="15" customFormat="1" ht="15" customHeight="1" thickBot="1">
      <c r="A46" s="68"/>
      <c r="B46" s="112"/>
      <c r="C46" s="111" t="s">
        <v>14</v>
      </c>
      <c r="D46" s="31"/>
      <c r="E46" s="64"/>
      <c r="F46" s="31"/>
      <c r="G46" s="31"/>
      <c r="H46" s="31"/>
      <c r="I46" s="31"/>
      <c r="J46" s="31"/>
      <c r="K46" s="31"/>
      <c r="L46" s="34"/>
      <c r="M46" s="58"/>
      <c r="N46" s="56"/>
      <c r="O46" s="56"/>
      <c r="P46" s="56"/>
      <c r="Q46" s="55"/>
      <c r="R46" s="55"/>
      <c r="S46" s="59"/>
    </row>
    <row r="47" spans="1:19" s="15" customFormat="1" ht="25.5" customHeight="1">
      <c r="A47" s="68">
        <v>1</v>
      </c>
      <c r="B47" s="101" t="s">
        <v>22</v>
      </c>
      <c r="C47" s="65" t="s">
        <v>23</v>
      </c>
      <c r="D47" s="50">
        <v>61278.85</v>
      </c>
      <c r="E47" s="46" t="s">
        <v>16</v>
      </c>
      <c r="F47" s="53">
        <f>G47/1.23</f>
        <v>236812.06504065043</v>
      </c>
      <c r="G47" s="52">
        <v>291278.84</v>
      </c>
      <c r="H47" s="50" t="s">
        <v>25</v>
      </c>
      <c r="I47" s="50" t="s">
        <v>26</v>
      </c>
      <c r="J47" s="51" t="s">
        <v>26</v>
      </c>
      <c r="K47" s="51" t="s">
        <v>21</v>
      </c>
      <c r="L47" s="34"/>
      <c r="M47" s="58"/>
      <c r="N47" s="56"/>
      <c r="O47" s="56"/>
      <c r="P47" s="56"/>
      <c r="Q47" s="55"/>
      <c r="R47" s="55"/>
      <c r="S47" s="59"/>
    </row>
    <row r="48" spans="1:19" s="15" customFormat="1" ht="30">
      <c r="A48" s="68">
        <v>2</v>
      </c>
      <c r="B48" s="101" t="s">
        <v>561</v>
      </c>
      <c r="C48" s="22" t="s">
        <v>562</v>
      </c>
      <c r="D48" s="50">
        <v>752.68</v>
      </c>
      <c r="E48" s="46" t="s">
        <v>350</v>
      </c>
      <c r="F48" s="53">
        <v>3180</v>
      </c>
      <c r="G48" s="52">
        <v>3911.4</v>
      </c>
      <c r="H48" s="50" t="s">
        <v>563</v>
      </c>
      <c r="I48" s="50" t="s">
        <v>564</v>
      </c>
      <c r="J48" s="51" t="s">
        <v>564</v>
      </c>
      <c r="K48" s="51" t="s">
        <v>565</v>
      </c>
      <c r="L48" s="34"/>
      <c r="M48" s="58"/>
      <c r="N48" s="56"/>
      <c r="O48" s="56"/>
      <c r="P48" s="56"/>
      <c r="Q48" s="55"/>
      <c r="R48" s="55"/>
      <c r="S48" s="59"/>
    </row>
    <row r="49" spans="1:19" s="15" customFormat="1" ht="20.25">
      <c r="A49" s="68">
        <v>3</v>
      </c>
      <c r="B49" s="101" t="s">
        <v>566</v>
      </c>
      <c r="C49" s="22" t="s">
        <v>567</v>
      </c>
      <c r="D49" s="50">
        <v>6767.02</v>
      </c>
      <c r="E49" s="46" t="s">
        <v>345</v>
      </c>
      <c r="F49" s="53">
        <v>28240</v>
      </c>
      <c r="G49" s="52">
        <v>30970.2</v>
      </c>
      <c r="H49" s="50" t="s">
        <v>568</v>
      </c>
      <c r="I49" s="50" t="s">
        <v>565</v>
      </c>
      <c r="J49" s="50" t="s">
        <v>565</v>
      </c>
      <c r="K49" s="51" t="s">
        <v>76</v>
      </c>
      <c r="L49" s="34"/>
      <c r="M49" s="58"/>
      <c r="N49" s="56"/>
      <c r="O49" s="56"/>
      <c r="P49" s="56"/>
      <c r="Q49" s="55"/>
      <c r="R49" s="55"/>
      <c r="S49" s="59"/>
    </row>
    <row r="50" spans="1:18" s="18" customFormat="1" ht="37.5" customHeight="1">
      <c r="A50" s="82">
        <v>4</v>
      </c>
      <c r="B50" s="101" t="s">
        <v>569</v>
      </c>
      <c r="C50" s="22" t="s">
        <v>570</v>
      </c>
      <c r="D50" s="50">
        <v>6814.36</v>
      </c>
      <c r="E50" s="46" t="s">
        <v>345</v>
      </c>
      <c r="F50" s="53">
        <v>27240</v>
      </c>
      <c r="G50" s="52">
        <v>29785.2</v>
      </c>
      <c r="H50" s="50" t="s">
        <v>571</v>
      </c>
      <c r="I50" s="50" t="s">
        <v>565</v>
      </c>
      <c r="J50" s="50" t="s">
        <v>565</v>
      </c>
      <c r="K50" s="51" t="s">
        <v>76</v>
      </c>
      <c r="L50" s="39"/>
      <c r="M50" s="19"/>
      <c r="N50" s="20"/>
      <c r="O50" s="20"/>
      <c r="P50" s="20"/>
      <c r="R50" s="21"/>
    </row>
    <row r="51" spans="1:12" ht="20.25">
      <c r="A51" s="51">
        <v>5</v>
      </c>
      <c r="B51" s="101" t="s">
        <v>577</v>
      </c>
      <c r="C51" s="22" t="s">
        <v>578</v>
      </c>
      <c r="D51" s="50">
        <v>10926.65</v>
      </c>
      <c r="E51" s="46" t="s">
        <v>580</v>
      </c>
      <c r="F51" s="53">
        <v>82748</v>
      </c>
      <c r="G51" s="52">
        <v>89540.34</v>
      </c>
      <c r="H51" s="50" t="s">
        <v>579</v>
      </c>
      <c r="I51" s="50" t="s">
        <v>94</v>
      </c>
      <c r="J51" s="50" t="s">
        <v>94</v>
      </c>
      <c r="K51" s="51" t="s">
        <v>42</v>
      </c>
      <c r="L51" s="29"/>
    </row>
    <row r="52" spans="1:18" ht="20.25">
      <c r="A52" s="2">
        <v>6</v>
      </c>
      <c r="B52" s="101" t="s">
        <v>581</v>
      </c>
      <c r="C52" s="22" t="s">
        <v>582</v>
      </c>
      <c r="D52" s="50">
        <v>26273.34</v>
      </c>
      <c r="E52" s="46" t="s">
        <v>16</v>
      </c>
      <c r="F52" s="53">
        <v>114065.4</v>
      </c>
      <c r="G52" s="52">
        <v>123190.63</v>
      </c>
      <c r="H52" s="50" t="s">
        <v>583</v>
      </c>
      <c r="I52" s="50" t="s">
        <v>584</v>
      </c>
      <c r="J52" s="51" t="s">
        <v>584</v>
      </c>
      <c r="K52" s="51" t="s">
        <v>585</v>
      </c>
      <c r="L52" s="36"/>
      <c r="M52" s="1"/>
      <c r="N52" s="1"/>
      <c r="O52" s="1"/>
      <c r="P52" s="1"/>
      <c r="R52" s="1"/>
    </row>
    <row r="53" spans="1:12" ht="20.25">
      <c r="A53" s="51">
        <v>7</v>
      </c>
      <c r="B53" s="101" t="s">
        <v>589</v>
      </c>
      <c r="C53" s="22" t="s">
        <v>590</v>
      </c>
      <c r="D53" s="50">
        <v>15542.42</v>
      </c>
      <c r="E53" s="46" t="s">
        <v>16</v>
      </c>
      <c r="F53" s="53">
        <f>G53/1.23</f>
        <v>70453.0325203252</v>
      </c>
      <c r="G53" s="52">
        <v>86657.23</v>
      </c>
      <c r="H53" s="50" t="s">
        <v>591</v>
      </c>
      <c r="I53" s="50" t="s">
        <v>21</v>
      </c>
      <c r="J53" s="51" t="s">
        <v>107</v>
      </c>
      <c r="K53" s="51" t="s">
        <v>76</v>
      </c>
      <c r="L53" s="28"/>
    </row>
    <row r="54" spans="1:12" ht="30">
      <c r="A54" s="51">
        <v>8</v>
      </c>
      <c r="B54" s="101" t="s">
        <v>595</v>
      </c>
      <c r="C54" s="22" t="s">
        <v>596</v>
      </c>
      <c r="D54" s="50">
        <v>9581.87</v>
      </c>
      <c r="E54" s="46" t="s">
        <v>16</v>
      </c>
      <c r="F54" s="53">
        <v>12997.7</v>
      </c>
      <c r="G54" s="52">
        <v>14037.52</v>
      </c>
      <c r="H54" s="50" t="s">
        <v>597</v>
      </c>
      <c r="I54" s="50" t="s">
        <v>598</v>
      </c>
      <c r="J54" s="51" t="s">
        <v>598</v>
      </c>
      <c r="K54" s="51" t="s">
        <v>36</v>
      </c>
      <c r="L54" s="28"/>
    </row>
    <row r="55" spans="1:12" ht="30.75" thickBot="1">
      <c r="A55" s="51">
        <v>9</v>
      </c>
      <c r="B55" s="71" t="s">
        <v>599</v>
      </c>
      <c r="C55" s="22" t="s">
        <v>600</v>
      </c>
      <c r="D55" s="50">
        <v>3787.07</v>
      </c>
      <c r="E55" s="46" t="s">
        <v>601</v>
      </c>
      <c r="F55" s="53">
        <v>15994</v>
      </c>
      <c r="G55" s="52">
        <v>19672.62</v>
      </c>
      <c r="H55" s="50" t="s">
        <v>539</v>
      </c>
      <c r="I55" s="50" t="s">
        <v>523</v>
      </c>
      <c r="J55" s="51" t="s">
        <v>523</v>
      </c>
      <c r="K55" s="51" t="s">
        <v>416</v>
      </c>
      <c r="L55" s="28"/>
    </row>
    <row r="56" spans="1:12" ht="15" customHeight="1" thickBot="1">
      <c r="A56" s="88"/>
      <c r="B56" s="89"/>
      <c r="C56" s="90"/>
      <c r="D56" s="84"/>
      <c r="E56" s="91"/>
      <c r="F56" s="83">
        <f>SUM(F47:F55)</f>
        <v>591730.1975609756</v>
      </c>
      <c r="G56" s="92"/>
      <c r="H56" s="84"/>
      <c r="I56" s="84"/>
      <c r="J56" s="88"/>
      <c r="K56" s="88"/>
      <c r="L56" s="28"/>
    </row>
    <row r="57" spans="1:12" ht="15" customHeight="1">
      <c r="A57" s="88"/>
      <c r="B57" s="89"/>
      <c r="C57" s="90"/>
      <c r="D57" s="84"/>
      <c r="E57" s="91"/>
      <c r="F57" s="91"/>
      <c r="G57" s="92"/>
      <c r="H57" s="84"/>
      <c r="I57" s="84"/>
      <c r="J57" s="88"/>
      <c r="K57" s="88"/>
      <c r="L57" s="28"/>
    </row>
    <row r="58" spans="1:12" ht="15" customHeight="1">
      <c r="A58" s="88"/>
      <c r="B58" s="25" t="s">
        <v>602</v>
      </c>
      <c r="L58" s="28"/>
    </row>
    <row r="59" spans="1:12" ht="15" customHeight="1">
      <c r="A59" s="88"/>
      <c r="B59" s="25"/>
      <c r="L59" s="28"/>
    </row>
    <row r="60" spans="1:12" ht="15" customHeight="1">
      <c r="A60" s="88"/>
      <c r="L60" s="28"/>
    </row>
    <row r="61" spans="1:12" ht="15" customHeight="1">
      <c r="A61" s="88"/>
      <c r="L61" s="28"/>
    </row>
    <row r="62" spans="1:12" ht="15" customHeight="1">
      <c r="A62" s="88"/>
      <c r="L62" s="28"/>
    </row>
    <row r="63" spans="1:12" ht="15" customHeight="1">
      <c r="A63" s="88"/>
      <c r="L63" s="28"/>
    </row>
  </sheetData>
  <sheetProtection/>
  <mergeCells count="49">
    <mergeCell ref="B35:B39"/>
    <mergeCell ref="A35:A39"/>
    <mergeCell ref="J28:J29"/>
    <mergeCell ref="K28:K29"/>
    <mergeCell ref="E28:E29"/>
    <mergeCell ref="A28:A29"/>
    <mergeCell ref="B28:B29"/>
    <mergeCell ref="H28:H29"/>
    <mergeCell ref="I28:I29"/>
    <mergeCell ref="D3:D4"/>
    <mergeCell ref="H3:H4"/>
    <mergeCell ref="A1:K1"/>
    <mergeCell ref="C3:C4"/>
    <mergeCell ref="B3:B4"/>
    <mergeCell ref="A3:A4"/>
    <mergeCell ref="G3:G4"/>
    <mergeCell ref="J3:K3"/>
    <mergeCell ref="A2:K2"/>
    <mergeCell ref="I3:I4"/>
    <mergeCell ref="F3:F4"/>
    <mergeCell ref="E3:E4"/>
    <mergeCell ref="J10:J13"/>
    <mergeCell ref="K10:K13"/>
    <mergeCell ref="J8:J9"/>
    <mergeCell ref="K8:K9"/>
    <mergeCell ref="E10:E13"/>
    <mergeCell ref="A8:A9"/>
    <mergeCell ref="B8:B9"/>
    <mergeCell ref="I8:I9"/>
    <mergeCell ref="H8:H9"/>
    <mergeCell ref="E8:E9"/>
    <mergeCell ref="A14:A17"/>
    <mergeCell ref="H14:H17"/>
    <mergeCell ref="I14:I17"/>
    <mergeCell ref="I10:I13"/>
    <mergeCell ref="B10:B13"/>
    <mergeCell ref="A10:A13"/>
    <mergeCell ref="H10:H13"/>
    <mergeCell ref="J14:J17"/>
    <mergeCell ref="K14:K17"/>
    <mergeCell ref="E14:E17"/>
    <mergeCell ref="B14:B17"/>
    <mergeCell ref="I22:I24"/>
    <mergeCell ref="J22:J24"/>
    <mergeCell ref="K22:K24"/>
    <mergeCell ref="A19:A27"/>
    <mergeCell ref="B19:B27"/>
    <mergeCell ref="E22:E24"/>
    <mergeCell ref="H22:H24"/>
  </mergeCells>
  <printOptions horizontalCentered="1" verticalCentered="1"/>
  <pageMargins left="0.15748031496062992" right="0.15748031496062992" top="0.4724409448818898" bottom="0.5511811023622047" header="0.1968503937007874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5" sqref="F35:F36"/>
    </sheetView>
  </sheetViews>
  <sheetFormatPr defaultColWidth="9.125" defaultRowHeight="12.75"/>
  <cols>
    <col min="1" max="1" width="3.375" style="1" customWidth="1"/>
    <col min="2" max="2" width="18.50390625" style="6" customWidth="1"/>
    <col min="3" max="3" width="34.875" style="1" customWidth="1"/>
    <col min="4" max="4" width="13.00390625" style="8" customWidth="1"/>
    <col min="5" max="5" width="17.375" style="8" customWidth="1"/>
    <col min="6" max="6" width="12.50390625" style="6" customWidth="1"/>
    <col min="7" max="7" width="13.50390625" style="5" customWidth="1"/>
    <col min="8" max="9" width="12.00390625" style="11" customWidth="1"/>
    <col min="10" max="11" width="12.125" style="6" customWidth="1"/>
    <col min="12" max="12" width="16.125" style="6" customWidth="1"/>
    <col min="13" max="13" width="11.00390625" style="1" customWidth="1"/>
    <col min="14" max="14" width="15.75390625" style="1" customWidth="1"/>
    <col min="15" max="18" width="9.125" style="1" customWidth="1"/>
    <col min="19" max="19" width="7.625" style="1" customWidth="1"/>
    <col min="20" max="20" width="14.00390625" style="1" customWidth="1"/>
    <col min="21" max="21" width="9.125" style="1" customWidth="1"/>
    <col min="22" max="22" width="5.125" style="1" customWidth="1"/>
    <col min="23" max="23" width="6.50390625" style="1" customWidth="1"/>
    <col min="24" max="25" width="7.125" style="1" customWidth="1"/>
    <col min="26" max="26" width="7.625" style="1" customWidth="1"/>
    <col min="27" max="16384" width="9.125" style="1" customWidth="1"/>
  </cols>
  <sheetData>
    <row r="1" spans="1:15" s="12" customFormat="1" ht="33" customHeight="1">
      <c r="A1" s="130" t="s">
        <v>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40"/>
    </row>
    <row r="2" spans="1:15" ht="15" customHeight="1">
      <c r="A2" s="132" t="s">
        <v>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58"/>
      <c r="O2" s="35"/>
    </row>
    <row r="3" spans="1:15" ht="18.75" customHeight="1">
      <c r="A3" s="150" t="s">
        <v>0</v>
      </c>
      <c r="B3" s="136" t="s">
        <v>9</v>
      </c>
      <c r="C3" s="136" t="s">
        <v>8</v>
      </c>
      <c r="D3" s="128" t="s">
        <v>2</v>
      </c>
      <c r="E3" s="128" t="s">
        <v>7</v>
      </c>
      <c r="F3" s="128" t="s">
        <v>10</v>
      </c>
      <c r="G3" s="128" t="s">
        <v>11</v>
      </c>
      <c r="H3" s="128" t="s">
        <v>12</v>
      </c>
      <c r="I3" s="128" t="s">
        <v>24</v>
      </c>
      <c r="J3" s="126" t="s">
        <v>13</v>
      </c>
      <c r="K3" s="127"/>
      <c r="L3" s="177" t="s">
        <v>18</v>
      </c>
      <c r="M3" s="179" t="s">
        <v>19</v>
      </c>
      <c r="N3" s="179" t="s">
        <v>20</v>
      </c>
      <c r="O3" s="35"/>
    </row>
    <row r="4" spans="1:15" s="15" customFormat="1" ht="18.75" customHeight="1">
      <c r="A4" s="136"/>
      <c r="B4" s="157"/>
      <c r="C4" s="157"/>
      <c r="D4" s="176"/>
      <c r="E4" s="176"/>
      <c r="F4" s="176"/>
      <c r="G4" s="176"/>
      <c r="H4" s="176"/>
      <c r="I4" s="176"/>
      <c r="J4" s="75" t="s">
        <v>3</v>
      </c>
      <c r="K4" s="75" t="s">
        <v>4</v>
      </c>
      <c r="L4" s="178"/>
      <c r="M4" s="180"/>
      <c r="N4" s="180"/>
      <c r="O4" s="41"/>
    </row>
    <row r="5" spans="1:19" ht="22.5" customHeight="1">
      <c r="A5" s="44">
        <v>1</v>
      </c>
      <c r="B5" s="48" t="s">
        <v>29</v>
      </c>
      <c r="C5" s="45" t="s">
        <v>30</v>
      </c>
      <c r="D5" s="46">
        <v>683641.01</v>
      </c>
      <c r="E5" s="45" t="s">
        <v>16</v>
      </c>
      <c r="F5" s="7">
        <f>G5/1.23</f>
        <v>1204106</v>
      </c>
      <c r="G5" s="7">
        <v>1481050.38</v>
      </c>
      <c r="H5" s="7" t="s">
        <v>31</v>
      </c>
      <c r="I5" s="7" t="s">
        <v>26</v>
      </c>
      <c r="J5" s="7" t="s">
        <v>26</v>
      </c>
      <c r="K5" s="7" t="s">
        <v>17</v>
      </c>
      <c r="L5" s="51" t="s">
        <v>27</v>
      </c>
      <c r="M5" s="51">
        <v>1</v>
      </c>
      <c r="N5" s="79" t="s">
        <v>28</v>
      </c>
      <c r="O5" s="35"/>
      <c r="S5" s="16"/>
    </row>
    <row r="6" spans="1:19" ht="30">
      <c r="A6" s="70">
        <v>2</v>
      </c>
      <c r="B6" s="99" t="s">
        <v>32</v>
      </c>
      <c r="C6" s="45" t="s">
        <v>33</v>
      </c>
      <c r="D6" s="53">
        <v>112530</v>
      </c>
      <c r="E6" s="45" t="s">
        <v>16</v>
      </c>
      <c r="F6" s="54">
        <v>295410.68</v>
      </c>
      <c r="G6" s="7">
        <v>319043.54</v>
      </c>
      <c r="H6" s="7" t="s">
        <v>34</v>
      </c>
      <c r="I6" s="7" t="s">
        <v>35</v>
      </c>
      <c r="J6" s="7" t="s">
        <v>35</v>
      </c>
      <c r="K6" s="7" t="s">
        <v>36</v>
      </c>
      <c r="L6" s="51" t="s">
        <v>37</v>
      </c>
      <c r="M6" s="51">
        <v>27</v>
      </c>
      <c r="N6" s="78">
        <v>77310000</v>
      </c>
      <c r="O6" s="35"/>
      <c r="S6" s="16"/>
    </row>
    <row r="7" spans="1:19" ht="22.5" customHeight="1">
      <c r="A7" s="167">
        <v>3</v>
      </c>
      <c r="B7" s="159" t="s">
        <v>44</v>
      </c>
      <c r="C7" s="45" t="s">
        <v>45</v>
      </c>
      <c r="D7" s="162">
        <v>101739.74</v>
      </c>
      <c r="E7" s="45" t="s">
        <v>16</v>
      </c>
      <c r="F7" s="61">
        <v>46218.94</v>
      </c>
      <c r="G7" s="7">
        <v>49916.46</v>
      </c>
      <c r="H7" s="7" t="s">
        <v>46</v>
      </c>
      <c r="I7" s="7" t="s">
        <v>35</v>
      </c>
      <c r="J7" s="7" t="s">
        <v>35</v>
      </c>
      <c r="K7" s="7" t="s">
        <v>42</v>
      </c>
      <c r="L7" s="171" t="s">
        <v>48</v>
      </c>
      <c r="M7" s="171">
        <v>27</v>
      </c>
      <c r="N7" s="165" t="s">
        <v>47</v>
      </c>
      <c r="O7" s="35"/>
      <c r="S7" s="16"/>
    </row>
    <row r="8" spans="1:19" ht="22.5" customHeight="1">
      <c r="A8" s="175"/>
      <c r="B8" s="160"/>
      <c r="C8" s="45" t="s">
        <v>49</v>
      </c>
      <c r="D8" s="163"/>
      <c r="E8" s="45" t="s">
        <v>50</v>
      </c>
      <c r="F8" s="61">
        <v>68063.5</v>
      </c>
      <c r="G8" s="7">
        <v>73508.58</v>
      </c>
      <c r="H8" s="7" t="s">
        <v>51</v>
      </c>
      <c r="I8" s="7" t="s">
        <v>52</v>
      </c>
      <c r="J8" s="7" t="s">
        <v>52</v>
      </c>
      <c r="K8" s="7" t="s">
        <v>42</v>
      </c>
      <c r="L8" s="173"/>
      <c r="M8" s="173"/>
      <c r="N8" s="174"/>
      <c r="O8" s="35"/>
      <c r="S8" s="16"/>
    </row>
    <row r="9" spans="1:19" ht="22.5" customHeight="1">
      <c r="A9" s="175"/>
      <c r="B9" s="160"/>
      <c r="C9" s="45" t="s">
        <v>53</v>
      </c>
      <c r="D9" s="163"/>
      <c r="E9" s="45" t="s">
        <v>16</v>
      </c>
      <c r="F9" s="7">
        <v>54206.41</v>
      </c>
      <c r="G9" s="7">
        <v>58542.91</v>
      </c>
      <c r="H9" s="7" t="s">
        <v>54</v>
      </c>
      <c r="I9" s="7" t="s">
        <v>35</v>
      </c>
      <c r="J9" s="7" t="s">
        <v>35</v>
      </c>
      <c r="K9" s="7" t="s">
        <v>42</v>
      </c>
      <c r="L9" s="173"/>
      <c r="M9" s="173"/>
      <c r="N9" s="174"/>
      <c r="O9" s="35"/>
      <c r="S9" s="16"/>
    </row>
    <row r="10" spans="1:19" ht="22.5" customHeight="1">
      <c r="A10" s="175"/>
      <c r="B10" s="160"/>
      <c r="C10" s="45" t="s">
        <v>55</v>
      </c>
      <c r="D10" s="163"/>
      <c r="E10" s="45" t="s">
        <v>16</v>
      </c>
      <c r="F10" s="61">
        <v>76030.37</v>
      </c>
      <c r="G10" s="7">
        <v>82112.8</v>
      </c>
      <c r="H10" s="7" t="s">
        <v>57</v>
      </c>
      <c r="I10" s="7" t="s">
        <v>35</v>
      </c>
      <c r="J10" s="7" t="s">
        <v>35</v>
      </c>
      <c r="K10" s="7" t="s">
        <v>42</v>
      </c>
      <c r="L10" s="173"/>
      <c r="M10" s="173"/>
      <c r="N10" s="174"/>
      <c r="O10" s="35"/>
      <c r="S10" s="16"/>
    </row>
    <row r="11" spans="1:19" ht="22.5" customHeight="1">
      <c r="A11" s="168"/>
      <c r="B11" s="161"/>
      <c r="C11" s="45" t="s">
        <v>56</v>
      </c>
      <c r="D11" s="164"/>
      <c r="E11" s="45" t="s">
        <v>50</v>
      </c>
      <c r="F11" s="61">
        <v>51250.5</v>
      </c>
      <c r="G11" s="7">
        <v>55350.54</v>
      </c>
      <c r="H11" s="7" t="s">
        <v>58</v>
      </c>
      <c r="I11" s="7" t="s">
        <v>52</v>
      </c>
      <c r="J11" s="7" t="s">
        <v>52</v>
      </c>
      <c r="K11" s="7" t="s">
        <v>42</v>
      </c>
      <c r="L11" s="172"/>
      <c r="M11" s="172"/>
      <c r="N11" s="166"/>
      <c r="O11" s="35"/>
      <c r="S11" s="16"/>
    </row>
    <row r="12" spans="1:19" ht="20.25">
      <c r="A12" s="167">
        <v>4</v>
      </c>
      <c r="B12" s="159" t="s">
        <v>338</v>
      </c>
      <c r="C12" s="45" t="s">
        <v>337</v>
      </c>
      <c r="D12" s="46">
        <v>233074.91</v>
      </c>
      <c r="E12" s="45" t="s">
        <v>16</v>
      </c>
      <c r="F12" s="7">
        <v>798071.06</v>
      </c>
      <c r="G12" s="7">
        <v>867964.75</v>
      </c>
      <c r="H12" s="7" t="s">
        <v>354</v>
      </c>
      <c r="I12" s="151" t="s">
        <v>348</v>
      </c>
      <c r="J12" s="151" t="s">
        <v>348</v>
      </c>
      <c r="K12" s="151" t="s">
        <v>17</v>
      </c>
      <c r="L12" s="171" t="s">
        <v>344</v>
      </c>
      <c r="M12" s="171">
        <v>27</v>
      </c>
      <c r="N12" s="165" t="s">
        <v>343</v>
      </c>
      <c r="O12" s="35"/>
      <c r="S12" s="16"/>
    </row>
    <row r="13" spans="1:19" ht="14.25" customHeight="1">
      <c r="A13" s="175"/>
      <c r="B13" s="160"/>
      <c r="C13" s="45" t="s">
        <v>339</v>
      </c>
      <c r="D13" s="46">
        <v>283219.4</v>
      </c>
      <c r="E13" s="45" t="s">
        <v>353</v>
      </c>
      <c r="F13" s="7">
        <v>689588.56</v>
      </c>
      <c r="G13" s="7">
        <v>748166.34</v>
      </c>
      <c r="H13" s="7" t="s">
        <v>352</v>
      </c>
      <c r="I13" s="152"/>
      <c r="J13" s="152"/>
      <c r="K13" s="152"/>
      <c r="L13" s="173"/>
      <c r="M13" s="173"/>
      <c r="N13" s="174"/>
      <c r="O13" s="35"/>
      <c r="S13" s="16"/>
    </row>
    <row r="14" spans="1:19" ht="15" customHeight="1">
      <c r="A14" s="175"/>
      <c r="B14" s="160"/>
      <c r="C14" s="45" t="s">
        <v>340</v>
      </c>
      <c r="D14" s="46">
        <v>298054.81</v>
      </c>
      <c r="E14" s="45" t="s">
        <v>350</v>
      </c>
      <c r="F14" s="7">
        <v>989950.8</v>
      </c>
      <c r="G14" s="7">
        <v>1075801.19</v>
      </c>
      <c r="H14" s="7" t="s">
        <v>351</v>
      </c>
      <c r="I14" s="152"/>
      <c r="J14" s="152"/>
      <c r="K14" s="152"/>
      <c r="L14" s="173"/>
      <c r="M14" s="173"/>
      <c r="N14" s="174"/>
      <c r="O14" s="35"/>
      <c r="S14" s="16"/>
    </row>
    <row r="15" spans="1:19" ht="15" customHeight="1">
      <c r="A15" s="175"/>
      <c r="B15" s="160"/>
      <c r="C15" s="45" t="s">
        <v>341</v>
      </c>
      <c r="D15" s="46">
        <v>325696.82</v>
      </c>
      <c r="E15" s="45" t="s">
        <v>346</v>
      </c>
      <c r="F15" s="7">
        <v>724463.04</v>
      </c>
      <c r="G15" s="7">
        <v>784211.08</v>
      </c>
      <c r="H15" s="7" t="s">
        <v>349</v>
      </c>
      <c r="I15" s="152"/>
      <c r="J15" s="152"/>
      <c r="K15" s="152"/>
      <c r="L15" s="173"/>
      <c r="M15" s="173"/>
      <c r="N15" s="174"/>
      <c r="O15" s="35"/>
      <c r="S15" s="16"/>
    </row>
    <row r="16" spans="1:19" ht="15" customHeight="1">
      <c r="A16" s="168"/>
      <c r="B16" s="161"/>
      <c r="C16" s="45" t="s">
        <v>342</v>
      </c>
      <c r="D16" s="46">
        <v>219940.74</v>
      </c>
      <c r="E16" s="45" t="s">
        <v>346</v>
      </c>
      <c r="F16" s="7">
        <v>440545.84</v>
      </c>
      <c r="G16" s="7">
        <v>477309.01</v>
      </c>
      <c r="H16" s="7" t="s">
        <v>347</v>
      </c>
      <c r="I16" s="153"/>
      <c r="J16" s="153"/>
      <c r="K16" s="153"/>
      <c r="L16" s="172"/>
      <c r="M16" s="172"/>
      <c r="N16" s="166"/>
      <c r="O16" s="35"/>
      <c r="S16" s="16"/>
    </row>
    <row r="17" spans="1:19" ht="20.25">
      <c r="A17" s="44">
        <v>5</v>
      </c>
      <c r="B17" s="99" t="s">
        <v>73</v>
      </c>
      <c r="C17" s="76" t="s">
        <v>74</v>
      </c>
      <c r="D17" s="77">
        <v>455265.53</v>
      </c>
      <c r="E17" s="76" t="s">
        <v>16</v>
      </c>
      <c r="F17" s="54">
        <f>G17/1.23</f>
        <v>1286850.6016260162</v>
      </c>
      <c r="G17" s="54">
        <v>1582826.24</v>
      </c>
      <c r="H17" s="54" t="s">
        <v>75</v>
      </c>
      <c r="I17" s="54" t="s">
        <v>76</v>
      </c>
      <c r="J17" s="54" t="s">
        <v>77</v>
      </c>
      <c r="K17" s="54" t="s">
        <v>78</v>
      </c>
      <c r="L17" s="104" t="s">
        <v>79</v>
      </c>
      <c r="M17" s="104">
        <v>1</v>
      </c>
      <c r="N17" s="105">
        <v>50232200</v>
      </c>
      <c r="O17" s="35"/>
      <c r="S17" s="16"/>
    </row>
    <row r="18" spans="1:19" ht="19.5" customHeight="1">
      <c r="A18" s="167">
        <v>6</v>
      </c>
      <c r="B18" s="159" t="s">
        <v>355</v>
      </c>
      <c r="C18" s="76" t="s">
        <v>357</v>
      </c>
      <c r="D18" s="77">
        <v>128967.98</v>
      </c>
      <c r="E18" s="76" t="s">
        <v>362</v>
      </c>
      <c r="F18" s="54">
        <v>342664.82</v>
      </c>
      <c r="G18" s="54">
        <v>370086.41</v>
      </c>
      <c r="H18" s="54" t="s">
        <v>360</v>
      </c>
      <c r="I18" s="54" t="s">
        <v>361</v>
      </c>
      <c r="J18" s="54" t="s">
        <v>361</v>
      </c>
      <c r="K18" s="54" t="s">
        <v>42</v>
      </c>
      <c r="L18" s="171" t="s">
        <v>358</v>
      </c>
      <c r="M18" s="171">
        <v>16</v>
      </c>
      <c r="N18" s="165" t="s">
        <v>359</v>
      </c>
      <c r="O18" s="35"/>
      <c r="S18" s="16"/>
    </row>
    <row r="19" spans="1:19" ht="19.5" customHeight="1">
      <c r="A19" s="168"/>
      <c r="B19" s="161"/>
      <c r="C19" s="76" t="s">
        <v>356</v>
      </c>
      <c r="D19" s="77">
        <v>100944.4</v>
      </c>
      <c r="E19" s="45" t="s">
        <v>234</v>
      </c>
      <c r="F19" s="54">
        <v>156723.83</v>
      </c>
      <c r="G19" s="54">
        <v>169306.73</v>
      </c>
      <c r="H19" s="54" t="s">
        <v>363</v>
      </c>
      <c r="I19" s="54" t="s">
        <v>364</v>
      </c>
      <c r="J19" s="54" t="s">
        <v>364</v>
      </c>
      <c r="K19" s="54" t="s">
        <v>42</v>
      </c>
      <c r="L19" s="172"/>
      <c r="M19" s="172"/>
      <c r="N19" s="166"/>
      <c r="O19" s="35"/>
      <c r="S19" s="16"/>
    </row>
    <row r="20" spans="1:19" ht="19.5" customHeight="1">
      <c r="A20" s="167">
        <v>7</v>
      </c>
      <c r="B20" s="159" t="s">
        <v>365</v>
      </c>
      <c r="C20" s="76" t="s">
        <v>366</v>
      </c>
      <c r="D20" s="77">
        <v>144654.55</v>
      </c>
      <c r="E20" s="76" t="s">
        <v>16</v>
      </c>
      <c r="F20" s="54">
        <v>447808.81</v>
      </c>
      <c r="G20" s="54">
        <v>483933.51</v>
      </c>
      <c r="H20" s="54" t="s">
        <v>369</v>
      </c>
      <c r="I20" s="54" t="s">
        <v>364</v>
      </c>
      <c r="J20" s="54" t="s">
        <v>364</v>
      </c>
      <c r="K20" s="54" t="s">
        <v>42</v>
      </c>
      <c r="L20" s="171" t="s">
        <v>368</v>
      </c>
      <c r="M20" s="171">
        <v>16</v>
      </c>
      <c r="N20" s="165" t="s">
        <v>359</v>
      </c>
      <c r="O20" s="35"/>
      <c r="S20" s="16"/>
    </row>
    <row r="21" spans="1:19" ht="19.5" customHeight="1">
      <c r="A21" s="168"/>
      <c r="B21" s="161"/>
      <c r="C21" s="76" t="s">
        <v>367</v>
      </c>
      <c r="D21" s="77">
        <v>49869.75</v>
      </c>
      <c r="E21" s="76" t="s">
        <v>362</v>
      </c>
      <c r="F21" s="54">
        <v>186634.45</v>
      </c>
      <c r="G21" s="54">
        <v>201598.21</v>
      </c>
      <c r="H21" s="54" t="s">
        <v>370</v>
      </c>
      <c r="I21" s="54" t="s">
        <v>361</v>
      </c>
      <c r="J21" s="54" t="s">
        <v>361</v>
      </c>
      <c r="K21" s="54" t="s">
        <v>42</v>
      </c>
      <c r="L21" s="172"/>
      <c r="M21" s="172"/>
      <c r="N21" s="166"/>
      <c r="O21" s="35"/>
      <c r="S21" s="16"/>
    </row>
    <row r="22" spans="1:19" ht="19.5" customHeight="1">
      <c r="A22" s="167">
        <v>8</v>
      </c>
      <c r="B22" s="159" t="s">
        <v>371</v>
      </c>
      <c r="C22" s="76" t="s">
        <v>372</v>
      </c>
      <c r="D22" s="77">
        <v>101553.42</v>
      </c>
      <c r="E22" s="76" t="s">
        <v>362</v>
      </c>
      <c r="F22" s="54">
        <v>245155.19</v>
      </c>
      <c r="G22" s="54">
        <v>264917.61</v>
      </c>
      <c r="H22" s="54" t="s">
        <v>374</v>
      </c>
      <c r="I22" s="54" t="s">
        <v>361</v>
      </c>
      <c r="J22" s="54" t="s">
        <v>361</v>
      </c>
      <c r="K22" s="54" t="s">
        <v>42</v>
      </c>
      <c r="L22" s="171" t="s">
        <v>376</v>
      </c>
      <c r="M22" s="171">
        <v>16</v>
      </c>
      <c r="N22" s="165" t="s">
        <v>359</v>
      </c>
      <c r="O22" s="35"/>
      <c r="S22" s="16"/>
    </row>
    <row r="23" spans="1:19" ht="19.5" customHeight="1">
      <c r="A23" s="168"/>
      <c r="B23" s="161"/>
      <c r="C23" s="76" t="s">
        <v>373</v>
      </c>
      <c r="D23" s="77">
        <v>180405.93</v>
      </c>
      <c r="E23" s="76" t="s">
        <v>16</v>
      </c>
      <c r="F23" s="54">
        <v>569147.67</v>
      </c>
      <c r="G23" s="54">
        <v>614979.48</v>
      </c>
      <c r="H23" s="54" t="s">
        <v>375</v>
      </c>
      <c r="I23" s="54" t="s">
        <v>364</v>
      </c>
      <c r="J23" s="54" t="s">
        <v>364</v>
      </c>
      <c r="K23" s="54" t="s">
        <v>42</v>
      </c>
      <c r="L23" s="172"/>
      <c r="M23" s="172"/>
      <c r="N23" s="166"/>
      <c r="O23" s="35"/>
      <c r="S23" s="16"/>
    </row>
    <row r="24" spans="1:19" ht="20.25">
      <c r="A24" s="44">
        <v>9</v>
      </c>
      <c r="B24" s="48" t="s">
        <v>92</v>
      </c>
      <c r="C24" s="45" t="s">
        <v>96</v>
      </c>
      <c r="D24" s="46">
        <v>32568.57</v>
      </c>
      <c r="E24" s="45" t="s">
        <v>16</v>
      </c>
      <c r="F24" s="7">
        <v>155423.79</v>
      </c>
      <c r="G24" s="7">
        <v>167857.7</v>
      </c>
      <c r="H24" s="7" t="s">
        <v>93</v>
      </c>
      <c r="I24" s="7" t="s">
        <v>94</v>
      </c>
      <c r="J24" s="7" t="s">
        <v>94</v>
      </c>
      <c r="K24" s="7" t="s">
        <v>95</v>
      </c>
      <c r="L24" s="51" t="s">
        <v>97</v>
      </c>
      <c r="M24" s="51">
        <v>27</v>
      </c>
      <c r="N24" s="78" t="s">
        <v>98</v>
      </c>
      <c r="O24" s="35"/>
      <c r="S24" s="16"/>
    </row>
    <row r="25" spans="1:19" ht="24.75" customHeight="1">
      <c r="A25" s="70">
        <v>10</v>
      </c>
      <c r="B25" s="48" t="s">
        <v>165</v>
      </c>
      <c r="C25" s="45" t="s">
        <v>166</v>
      </c>
      <c r="D25" s="46">
        <v>17666.9</v>
      </c>
      <c r="E25" s="45" t="s">
        <v>16</v>
      </c>
      <c r="F25" s="7">
        <v>51715</v>
      </c>
      <c r="G25" s="7">
        <v>55852.2</v>
      </c>
      <c r="H25" s="7" t="s">
        <v>169</v>
      </c>
      <c r="I25" s="7" t="s">
        <v>170</v>
      </c>
      <c r="J25" s="7" t="s">
        <v>170</v>
      </c>
      <c r="K25" s="7" t="s">
        <v>171</v>
      </c>
      <c r="L25" s="51" t="s">
        <v>167</v>
      </c>
      <c r="M25" s="51">
        <v>27</v>
      </c>
      <c r="N25" s="78" t="s">
        <v>168</v>
      </c>
      <c r="O25" s="35"/>
      <c r="S25" s="16"/>
    </row>
    <row r="26" spans="1:19" ht="19.5" customHeight="1">
      <c r="A26" s="70">
        <v>11</v>
      </c>
      <c r="B26" s="48" t="s">
        <v>229</v>
      </c>
      <c r="C26" s="45" t="s">
        <v>230</v>
      </c>
      <c r="D26" s="46">
        <v>13119.59</v>
      </c>
      <c r="E26" s="69" t="s">
        <v>234</v>
      </c>
      <c r="F26" s="7">
        <v>65206.45</v>
      </c>
      <c r="G26" s="7">
        <v>70422.97</v>
      </c>
      <c r="H26" s="7" t="s">
        <v>233</v>
      </c>
      <c r="I26" s="7" t="s">
        <v>191</v>
      </c>
      <c r="J26" s="7" t="s">
        <v>191</v>
      </c>
      <c r="K26" s="7" t="s">
        <v>238</v>
      </c>
      <c r="L26" s="51" t="s">
        <v>231</v>
      </c>
      <c r="M26" s="51">
        <v>27</v>
      </c>
      <c r="N26" s="78" t="s">
        <v>232</v>
      </c>
      <c r="O26" s="35"/>
      <c r="S26" s="16"/>
    </row>
    <row r="27" spans="1:19" ht="19.5" customHeight="1">
      <c r="A27" s="70">
        <v>12</v>
      </c>
      <c r="B27" s="48" t="s">
        <v>235</v>
      </c>
      <c r="C27" s="45" t="s">
        <v>236</v>
      </c>
      <c r="D27" s="46">
        <v>7274.24</v>
      </c>
      <c r="E27" s="69" t="s">
        <v>234</v>
      </c>
      <c r="F27" s="7">
        <v>30908</v>
      </c>
      <c r="G27" s="7">
        <v>33380.64</v>
      </c>
      <c r="H27" s="7" t="s">
        <v>237</v>
      </c>
      <c r="I27" s="7" t="s">
        <v>191</v>
      </c>
      <c r="J27" s="7" t="s">
        <v>191</v>
      </c>
      <c r="K27" s="7" t="s">
        <v>238</v>
      </c>
      <c r="L27" s="51" t="s">
        <v>239</v>
      </c>
      <c r="M27" s="51">
        <v>27</v>
      </c>
      <c r="N27" s="78" t="s">
        <v>232</v>
      </c>
      <c r="O27" s="35"/>
      <c r="S27" s="16"/>
    </row>
    <row r="28" spans="1:19" ht="26.25" customHeight="1">
      <c r="A28" s="167">
        <v>13</v>
      </c>
      <c r="B28" s="159" t="s">
        <v>329</v>
      </c>
      <c r="C28" s="45" t="s">
        <v>330</v>
      </c>
      <c r="D28" s="46">
        <v>8432.25</v>
      </c>
      <c r="E28" s="169" t="s">
        <v>234</v>
      </c>
      <c r="F28" s="54">
        <f>G28/1.08</f>
        <v>34141</v>
      </c>
      <c r="G28" s="7">
        <v>36872.28</v>
      </c>
      <c r="H28" s="7" t="s">
        <v>331</v>
      </c>
      <c r="I28" s="7" t="s">
        <v>332</v>
      </c>
      <c r="J28" s="7" t="s">
        <v>332</v>
      </c>
      <c r="K28" s="7" t="s">
        <v>333</v>
      </c>
      <c r="L28" s="171" t="s">
        <v>336</v>
      </c>
      <c r="M28" s="171">
        <v>27</v>
      </c>
      <c r="N28" s="165">
        <v>77313000</v>
      </c>
      <c r="O28" s="35"/>
      <c r="S28" s="16"/>
    </row>
    <row r="29" spans="1:19" ht="25.5" customHeight="1">
      <c r="A29" s="168"/>
      <c r="B29" s="161"/>
      <c r="C29" s="45" t="s">
        <v>330</v>
      </c>
      <c r="D29" s="46">
        <v>3318.49</v>
      </c>
      <c r="E29" s="170"/>
      <c r="F29" s="54">
        <f>G29/1.08</f>
        <v>13634.999999999998</v>
      </c>
      <c r="G29" s="7">
        <v>14725.8</v>
      </c>
      <c r="H29" s="7" t="s">
        <v>334</v>
      </c>
      <c r="I29" s="7" t="s">
        <v>332</v>
      </c>
      <c r="J29" s="7" t="s">
        <v>332</v>
      </c>
      <c r="K29" s="7" t="s">
        <v>335</v>
      </c>
      <c r="L29" s="172"/>
      <c r="M29" s="172"/>
      <c r="N29" s="166"/>
      <c r="O29" s="35"/>
      <c r="S29" s="16"/>
    </row>
    <row r="30" spans="1:19" ht="20.25">
      <c r="A30" s="70">
        <v>14</v>
      </c>
      <c r="B30" s="48" t="s">
        <v>471</v>
      </c>
      <c r="C30" s="45" t="s">
        <v>472</v>
      </c>
      <c r="D30" s="46">
        <v>19094.62</v>
      </c>
      <c r="E30" s="45" t="s">
        <v>234</v>
      </c>
      <c r="F30" s="54">
        <f>G30/1.08</f>
        <v>53500</v>
      </c>
      <c r="G30" s="7">
        <v>57780</v>
      </c>
      <c r="H30" s="7" t="s">
        <v>474</v>
      </c>
      <c r="I30" s="7" t="s">
        <v>444</v>
      </c>
      <c r="J30" s="7" t="s">
        <v>444</v>
      </c>
      <c r="K30" s="7" t="s">
        <v>475</v>
      </c>
      <c r="L30" s="51" t="s">
        <v>473</v>
      </c>
      <c r="M30" s="51">
        <v>27</v>
      </c>
      <c r="N30" s="78" t="s">
        <v>98</v>
      </c>
      <c r="O30" s="35"/>
      <c r="S30" s="16"/>
    </row>
    <row r="31" spans="1:19" ht="21" customHeight="1">
      <c r="A31" s="167">
        <v>15</v>
      </c>
      <c r="B31" s="154" t="s">
        <v>479</v>
      </c>
      <c r="C31" s="60" t="s">
        <v>480</v>
      </c>
      <c r="D31" s="54">
        <v>131054.68</v>
      </c>
      <c r="E31" s="100" t="s">
        <v>362</v>
      </c>
      <c r="F31" s="54">
        <v>321928.09</v>
      </c>
      <c r="G31" s="54">
        <v>347715.34</v>
      </c>
      <c r="H31" s="54" t="s">
        <v>486</v>
      </c>
      <c r="I31" s="54" t="s">
        <v>488</v>
      </c>
      <c r="J31" s="7" t="s">
        <v>487</v>
      </c>
      <c r="K31" s="7" t="s">
        <v>17</v>
      </c>
      <c r="L31" s="171" t="s">
        <v>490</v>
      </c>
      <c r="M31" s="171">
        <v>16</v>
      </c>
      <c r="N31" s="165" t="s">
        <v>359</v>
      </c>
      <c r="O31" s="35"/>
      <c r="S31" s="16"/>
    </row>
    <row r="32" spans="1:19" ht="15" customHeight="1">
      <c r="A32" s="168"/>
      <c r="B32" s="156"/>
      <c r="C32" s="60" t="s">
        <v>481</v>
      </c>
      <c r="D32" s="54">
        <v>69727.08</v>
      </c>
      <c r="E32" s="100" t="s">
        <v>362</v>
      </c>
      <c r="F32" s="54">
        <v>262318.88</v>
      </c>
      <c r="G32" s="54">
        <v>283337.39</v>
      </c>
      <c r="H32" s="54" t="s">
        <v>489</v>
      </c>
      <c r="I32" s="54" t="s">
        <v>488</v>
      </c>
      <c r="J32" s="7" t="s">
        <v>487</v>
      </c>
      <c r="K32" s="7" t="s">
        <v>17</v>
      </c>
      <c r="L32" s="172"/>
      <c r="M32" s="172"/>
      <c r="N32" s="166"/>
      <c r="O32" s="35"/>
      <c r="S32" s="16"/>
    </row>
    <row r="33" spans="1:19" ht="15" customHeight="1">
      <c r="A33" s="167">
        <v>16</v>
      </c>
      <c r="B33" s="154" t="s">
        <v>491</v>
      </c>
      <c r="C33" s="60" t="s">
        <v>482</v>
      </c>
      <c r="D33" s="54">
        <v>193258.13</v>
      </c>
      <c r="E33" s="45" t="s">
        <v>346</v>
      </c>
      <c r="F33" s="54">
        <v>436844.87</v>
      </c>
      <c r="G33" s="54">
        <v>471852.45</v>
      </c>
      <c r="H33" s="54" t="s">
        <v>493</v>
      </c>
      <c r="I33" s="54" t="s">
        <v>488</v>
      </c>
      <c r="J33" s="7" t="s">
        <v>487</v>
      </c>
      <c r="K33" s="7" t="s">
        <v>17</v>
      </c>
      <c r="L33" s="171" t="s">
        <v>495</v>
      </c>
      <c r="M33" s="171">
        <v>16</v>
      </c>
      <c r="N33" s="165" t="s">
        <v>359</v>
      </c>
      <c r="O33" s="35"/>
      <c r="S33" s="16"/>
    </row>
    <row r="34" spans="1:19" ht="15" customHeight="1">
      <c r="A34" s="168"/>
      <c r="B34" s="156"/>
      <c r="C34" s="60" t="s">
        <v>483</v>
      </c>
      <c r="D34" s="54">
        <v>37452.49</v>
      </c>
      <c r="E34" s="100" t="s">
        <v>362</v>
      </c>
      <c r="F34" s="54">
        <v>166973.44</v>
      </c>
      <c r="G34" s="54">
        <v>180340.32</v>
      </c>
      <c r="H34" s="54" t="s">
        <v>494</v>
      </c>
      <c r="I34" s="54" t="s">
        <v>488</v>
      </c>
      <c r="J34" s="7" t="s">
        <v>487</v>
      </c>
      <c r="K34" s="7" t="s">
        <v>17</v>
      </c>
      <c r="L34" s="172"/>
      <c r="M34" s="172"/>
      <c r="N34" s="166"/>
      <c r="O34" s="35"/>
      <c r="S34" s="16"/>
    </row>
    <row r="35" spans="1:19" ht="15" customHeight="1">
      <c r="A35" s="167">
        <v>17</v>
      </c>
      <c r="B35" s="154" t="s">
        <v>492</v>
      </c>
      <c r="C35" s="49" t="s">
        <v>484</v>
      </c>
      <c r="D35" s="54">
        <v>111253.43</v>
      </c>
      <c r="E35" s="100" t="s">
        <v>362</v>
      </c>
      <c r="F35" s="54">
        <v>281496.39</v>
      </c>
      <c r="G35" s="54">
        <v>304046.1</v>
      </c>
      <c r="H35" s="54" t="s">
        <v>496</v>
      </c>
      <c r="I35" s="54" t="s">
        <v>488</v>
      </c>
      <c r="J35" s="7" t="s">
        <v>487</v>
      </c>
      <c r="K35" s="7" t="s">
        <v>17</v>
      </c>
      <c r="L35" s="171" t="s">
        <v>498</v>
      </c>
      <c r="M35" s="171">
        <v>16</v>
      </c>
      <c r="N35" s="165" t="s">
        <v>359</v>
      </c>
      <c r="O35" s="35"/>
      <c r="S35" s="16"/>
    </row>
    <row r="36" spans="1:19" ht="15" customHeight="1">
      <c r="A36" s="168"/>
      <c r="B36" s="156"/>
      <c r="C36" s="60" t="s">
        <v>485</v>
      </c>
      <c r="D36" s="54">
        <v>202625.67</v>
      </c>
      <c r="E36" s="100" t="s">
        <v>16</v>
      </c>
      <c r="F36" s="54">
        <v>624527.12</v>
      </c>
      <c r="G36" s="54">
        <v>674549.29</v>
      </c>
      <c r="H36" s="54" t="s">
        <v>497</v>
      </c>
      <c r="I36" s="54" t="s">
        <v>488</v>
      </c>
      <c r="J36" s="7" t="s">
        <v>487</v>
      </c>
      <c r="K36" s="7" t="s">
        <v>17</v>
      </c>
      <c r="L36" s="172"/>
      <c r="M36" s="172"/>
      <c r="N36" s="166"/>
      <c r="O36" s="35"/>
      <c r="S36" s="16"/>
    </row>
    <row r="37" spans="1:19" ht="20.25">
      <c r="A37" s="70">
        <v>18</v>
      </c>
      <c r="B37" s="48" t="s">
        <v>529</v>
      </c>
      <c r="C37" s="45" t="s">
        <v>530</v>
      </c>
      <c r="D37" s="46">
        <v>22567</v>
      </c>
      <c r="E37" s="69" t="s">
        <v>532</v>
      </c>
      <c r="F37" s="54">
        <f>G37/1.08</f>
        <v>56247.99999999999</v>
      </c>
      <c r="G37" s="7">
        <v>60747.84</v>
      </c>
      <c r="H37" s="7" t="s">
        <v>533</v>
      </c>
      <c r="I37" s="7" t="s">
        <v>534</v>
      </c>
      <c r="J37" s="7" t="s">
        <v>534</v>
      </c>
      <c r="K37" s="7" t="s">
        <v>535</v>
      </c>
      <c r="L37" s="51" t="s">
        <v>531</v>
      </c>
      <c r="M37" s="51">
        <v>27</v>
      </c>
      <c r="N37" s="78">
        <v>77310000</v>
      </c>
      <c r="O37" s="35"/>
      <c r="S37" s="16"/>
    </row>
    <row r="38" spans="1:19" ht="21" thickBot="1">
      <c r="A38" s="70">
        <v>19</v>
      </c>
      <c r="B38" s="48" t="s">
        <v>536</v>
      </c>
      <c r="C38" s="45" t="s">
        <v>537</v>
      </c>
      <c r="D38" s="46">
        <v>24614.5</v>
      </c>
      <c r="E38" s="45" t="s">
        <v>234</v>
      </c>
      <c r="F38" s="54">
        <f>G38/1.08</f>
        <v>72800</v>
      </c>
      <c r="G38" s="7">
        <v>78624</v>
      </c>
      <c r="H38" s="7" t="s">
        <v>539</v>
      </c>
      <c r="I38" s="7" t="s">
        <v>540</v>
      </c>
      <c r="J38" s="7" t="s">
        <v>540</v>
      </c>
      <c r="K38" s="7" t="s">
        <v>541</v>
      </c>
      <c r="L38" s="51" t="s">
        <v>538</v>
      </c>
      <c r="M38" s="51">
        <v>27</v>
      </c>
      <c r="N38" s="78">
        <v>77310000</v>
      </c>
      <c r="O38" s="35"/>
      <c r="S38" s="16"/>
    </row>
    <row r="39" spans="1:19" ht="15" customHeight="1" thickBot="1">
      <c r="A39" s="93"/>
      <c r="B39" s="94"/>
      <c r="C39" s="95"/>
      <c r="D39" s="96"/>
      <c r="E39" s="95"/>
      <c r="F39" s="85">
        <f>SUM(F5:F38)</f>
        <v>11300557.101626014</v>
      </c>
      <c r="G39" s="87"/>
      <c r="H39" s="87"/>
      <c r="I39" s="87"/>
      <c r="J39" s="87"/>
      <c r="K39" s="87"/>
      <c r="L39" s="88"/>
      <c r="M39" s="88"/>
      <c r="N39" s="97"/>
      <c r="O39" s="35"/>
      <c r="S39" s="16"/>
    </row>
    <row r="40" ht="9.75">
      <c r="B40" s="25" t="s">
        <v>602</v>
      </c>
    </row>
  </sheetData>
  <sheetProtection/>
  <mergeCells count="65">
    <mergeCell ref="N35:N36"/>
    <mergeCell ref="N31:N32"/>
    <mergeCell ref="A33:A34"/>
    <mergeCell ref="B33:B34"/>
    <mergeCell ref="B35:B36"/>
    <mergeCell ref="A35:A36"/>
    <mergeCell ref="L33:L34"/>
    <mergeCell ref="M33:M34"/>
    <mergeCell ref="N33:N34"/>
    <mergeCell ref="L35:L36"/>
    <mergeCell ref="M35:M36"/>
    <mergeCell ref="A31:A32"/>
    <mergeCell ref="B31:B32"/>
    <mergeCell ref="M31:M32"/>
    <mergeCell ref="L31:L32"/>
    <mergeCell ref="A22:A23"/>
    <mergeCell ref="B22:B23"/>
    <mergeCell ref="M28:M29"/>
    <mergeCell ref="N22:N23"/>
    <mergeCell ref="L22:L23"/>
    <mergeCell ref="M22:M23"/>
    <mergeCell ref="A18:A19"/>
    <mergeCell ref="L20:L21"/>
    <mergeCell ref="M20:M21"/>
    <mergeCell ref="N20:N21"/>
    <mergeCell ref="B20:B21"/>
    <mergeCell ref="A20:A21"/>
    <mergeCell ref="B18:B19"/>
    <mergeCell ref="M18:M19"/>
    <mergeCell ref="N18:N19"/>
    <mergeCell ref="M12:M16"/>
    <mergeCell ref="N12:N16"/>
    <mergeCell ref="L12:L16"/>
    <mergeCell ref="K12:K16"/>
    <mergeCell ref="L18:L19"/>
    <mergeCell ref="A1:N1"/>
    <mergeCell ref="L3:L4"/>
    <mergeCell ref="M3:M4"/>
    <mergeCell ref="N3:N4"/>
    <mergeCell ref="J3:K3"/>
    <mergeCell ref="F3:F4"/>
    <mergeCell ref="B3:B4"/>
    <mergeCell ref="C3:C4"/>
    <mergeCell ref="D3:D4"/>
    <mergeCell ref="E3:E4"/>
    <mergeCell ref="N7:N11"/>
    <mergeCell ref="A7:A11"/>
    <mergeCell ref="I3:I4"/>
    <mergeCell ref="I12:I16"/>
    <mergeCell ref="L7:L11"/>
    <mergeCell ref="A12:A16"/>
    <mergeCell ref="B12:B16"/>
    <mergeCell ref="H3:H4"/>
    <mergeCell ref="G3:G4"/>
    <mergeCell ref="J12:J16"/>
    <mergeCell ref="B7:B11"/>
    <mergeCell ref="D7:D11"/>
    <mergeCell ref="A3:A4"/>
    <mergeCell ref="A2:N2"/>
    <mergeCell ref="N28:N29"/>
    <mergeCell ref="B28:B29"/>
    <mergeCell ref="A28:A29"/>
    <mergeCell ref="E28:E29"/>
    <mergeCell ref="L28:L29"/>
    <mergeCell ref="M7:M11"/>
  </mergeCells>
  <printOptions horizontalCentered="1" verticalCentered="1"/>
  <pageMargins left="0.1968503937007874" right="0.1968503937007874" top="0.31496062992125984" bottom="0.3937007874015748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Mzdmiz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</dc:creator>
  <cp:keywords/>
  <dc:description/>
  <cp:lastModifiedBy>Lucyna LB. Brejnak</cp:lastModifiedBy>
  <cp:lastPrinted>2015-02-19T11:14:06Z</cp:lastPrinted>
  <dcterms:created xsi:type="dcterms:W3CDTF">2004-05-10T06:15:38Z</dcterms:created>
  <dcterms:modified xsi:type="dcterms:W3CDTF">2015-02-23T07:41:35Z</dcterms:modified>
  <cp:category/>
  <cp:version/>
  <cp:contentType/>
  <cp:contentStatus/>
</cp:coreProperties>
</file>